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7005" tabRatio="516" activeTab="0"/>
  </bookViews>
  <sheets>
    <sheet name="FinPlan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D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26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<sst xmlns="http://schemas.openxmlformats.org/spreadsheetml/2006/main" count="23" uniqueCount="23">
  <si>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Financial Plan </t>
  </si>
  <si>
    <t>For CIP Reconciliation</t>
  </si>
  <si>
    <t>Fund Number:</t>
  </si>
  <si>
    <t>Fund Name:</t>
  </si>
  <si>
    <t>2003 Beginning Fund Balance</t>
  </si>
  <si>
    <t>2003 Revenues (14th Month)</t>
  </si>
  <si>
    <t>2003 Equity adjustments</t>
  </si>
  <si>
    <t>2003 Expenditures (14th Month)</t>
  </si>
  <si>
    <t>2003 Ending Fund Balance</t>
  </si>
  <si>
    <t>2004 Beginning Fund Balance</t>
  </si>
  <si>
    <t>Revenues due from prior year (Carryover)</t>
  </si>
  <si>
    <t>Expenditures due from prior year (Carryover)</t>
  </si>
  <si>
    <t>2004 Adopted Revenue less Fund Balance usage</t>
  </si>
  <si>
    <t>2004 Adopted Expenditures</t>
  </si>
  <si>
    <t>2004 Ending Fund Balance</t>
  </si>
  <si>
    <t>Footnotes/Comments:</t>
  </si>
  <si>
    <t>2nd Quarter Omnibus Ordinance:</t>
  </si>
  <si>
    <t>377FC Tech Bond Finance Rate Charges</t>
  </si>
  <si>
    <t>377128 DDES Database Server Replacement</t>
  </si>
  <si>
    <t>377129 DDES Permit System Replacement Scope of Work</t>
  </si>
  <si>
    <t>377130 DDES Financial System Restructing</t>
  </si>
  <si>
    <t xml:space="preserve"> </t>
  </si>
  <si>
    <t>Revenue - DDES Interfund Transfer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</si>
</sst>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m/d/yyyy;@"/>
  </numFmts>
  <fonts count="11">
    <font>
      <sz val="10"/>
      <color indexed="8"/>
      <name val="Arial"/>
      <family val="0"/>
    </font>
    <font>
      <sz val="8"/>
      <name val="Tahoma"/>
      <family val="0"/>
    </font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0" fontId="2" fillId="0" borderId="0" xfId="21" applyAlignment="1">
      <alignment horizontal="centerContinuous"/>
      <protection/>
    </xf>
    <xf numFmtId="168" fontId="2" fillId="0" borderId="0" xfId="15" applyNumberFormat="1" applyAlignment="1">
      <alignment horizontal="centerContinuous"/>
    </xf>
    <xf numFmtId="0" fontId="2" fillId="0" borderId="0" xfId="21">
      <alignment/>
      <protection/>
    </xf>
    <xf numFmtId="0" fontId="6" fillId="0" borderId="0" xfId="21" applyFont="1">
      <alignment/>
      <protection/>
    </xf>
    <xf numFmtId="0" fontId="2" fillId="0" borderId="1" xfId="21" applyBorder="1">
      <alignment/>
      <protection/>
    </xf>
    <xf numFmtId="168" fontId="2" fillId="0" borderId="0" xfId="15" applyNumberFormat="1" applyAlignment="1">
      <alignment/>
    </xf>
    <xf numFmtId="0" fontId="2" fillId="0" borderId="2" xfId="21" applyFont="1" applyBorder="1">
      <alignment/>
      <protection/>
    </xf>
    <xf numFmtId="0" fontId="2" fillId="0" borderId="3" xfId="21" applyBorder="1">
      <alignment/>
      <protection/>
    </xf>
    <xf numFmtId="168" fontId="6" fillId="0" borderId="4" xfId="15" applyNumberFormat="1" applyFont="1" applyBorder="1" applyAlignment="1">
      <alignment/>
    </xf>
    <xf numFmtId="0" fontId="2" fillId="0" borderId="0" xfId="21" applyFont="1">
      <alignment/>
      <protection/>
    </xf>
    <xf numFmtId="0" fontId="2" fillId="0" borderId="0" xfId="21" applyFont="1" applyBorder="1">
      <alignment/>
      <protection/>
    </xf>
    <xf numFmtId="0" fontId="2" fillId="0" borderId="0" xfId="21" applyBorder="1">
      <alignment/>
      <protection/>
    </xf>
    <xf numFmtId="168" fontId="2" fillId="0" borderId="5" xfId="15" applyNumberFormat="1" applyBorder="1" applyAlignment="1">
      <alignment/>
    </xf>
    <xf numFmtId="168" fontId="6" fillId="0" borderId="6" xfId="15" applyNumberFormat="1" applyFont="1" applyBorder="1" applyAlignment="1">
      <alignment/>
    </xf>
    <xf numFmtId="168" fontId="6" fillId="0" borderId="0" xfId="15" applyNumberFormat="1" applyFont="1" applyAlignment="1">
      <alignment/>
    </xf>
    <xf numFmtId="0" fontId="2" fillId="0" borderId="7" xfId="21" applyFont="1" applyBorder="1">
      <alignment/>
      <protection/>
    </xf>
    <xf numFmtId="0" fontId="2" fillId="0" borderId="8" xfId="21" applyBorder="1">
      <alignment/>
      <protection/>
    </xf>
    <xf numFmtId="168" fontId="6" fillId="0" borderId="9" xfId="15" applyNumberFormat="1" applyFont="1" applyBorder="1" applyAlignment="1">
      <alignment/>
    </xf>
    <xf numFmtId="0" fontId="2" fillId="0" borderId="10" xfId="21" applyFont="1" applyBorder="1">
      <alignment/>
      <protection/>
    </xf>
    <xf numFmtId="0" fontId="2" fillId="0" borderId="11" xfId="21" applyBorder="1">
      <alignment/>
      <protection/>
    </xf>
    <xf numFmtId="170" fontId="6" fillId="0" borderId="12" xfId="17" applyNumberFormat="1" applyFont="1" applyBorder="1" applyAlignment="1">
      <alignment/>
    </xf>
    <xf numFmtId="168" fontId="2" fillId="0" borderId="0" xfId="21" applyNumberFormat="1">
      <alignment/>
      <protection/>
    </xf>
    <xf numFmtId="0" fontId="7" fillId="0" borderId="0" xfId="21" applyFont="1">
      <alignment/>
      <protection/>
    </xf>
    <xf numFmtId="0" fontId="7" fillId="0" borderId="0" xfId="21" applyFont="1" quotePrefix="1">
      <alignment/>
      <protection/>
    </xf>
    <xf numFmtId="170" fontId="8" fillId="0" borderId="0" xfId="17" applyNumberFormat="1" applyFont="1" applyAlignment="1">
      <alignment/>
    </xf>
    <xf numFmtId="168" fontId="8" fillId="0" borderId="0" xfId="15" applyNumberFormat="1" applyFont="1" applyAlignment="1">
      <alignment/>
    </xf>
    <xf numFmtId="168" fontId="8" fillId="0" borderId="0" xfId="15" applyNumberFormat="1" applyFont="1" applyBorder="1" applyAlignment="1">
      <alignment/>
    </xf>
    <xf numFmtId="170" fontId="8" fillId="0" borderId="0" xfId="17" applyNumberFormat="1" applyFont="1" applyBorder="1" applyAlignment="1">
      <alignment/>
    </xf>
    <xf numFmtId="168" fontId="2" fillId="0" borderId="0" xfId="15" applyNumberFormat="1" applyBorder="1" applyAlignment="1">
      <alignment/>
    </xf>
    <xf numFmtId="0" fontId="6" fillId="0" borderId="1" xfId="21" applyFont="1" applyBorder="1">
      <alignment/>
      <protection/>
    </xf>
    <xf numFmtId="0" fontId="2" fillId="0" borderId="0" xfId="0" applyFont="1" applyFill="1" applyBorder="1" applyAlignment="1">
      <alignment/>
    </xf>
    <xf numFmtId="168" fontId="2" fillId="0" borderId="0" xfId="21" applyNumberFormat="1" applyFont="1">
      <alignment/>
      <protection/>
    </xf>
    <xf numFmtId="0" fontId="9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ing%20and%20Administrative\TechBond%20funds\2002%20Reconciliation\3771%20Rev%2005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."/>
      <sheetName val="FinPlan"/>
      <sheetName val="3XXX"/>
      <sheetName val="3XXXR"/>
    </sheetNames>
    <sheetDataSet>
      <sheetData sheetId="2">
        <row r="5">
          <cell r="F5" t="str">
            <v>000003771</v>
          </cell>
        </row>
        <row r="6">
          <cell r="F6" t="str">
            <v>OIRM CAPITAL PROJECTS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G48"/>
  <sheetViews>
    <sheetView showGridLines="0" tabSelected="1" workbookViewId="0" topLeftCell="A34">
      <selection activeCell="A39" sqref="A39"/>
    </sheetView>
  </sheetViews>
  <sheetFormatPr defaultColWidth="9.140625" defaultRowHeight="12.75"/>
  <cols>
    <col min="1" max="1" width="35.421875" style="4" customWidth="1"/>
    <col min="2" max="3" width="9.140625" style="4" customWidth="1"/>
    <col min="4" max="4" width="12.7109375" style="7" customWidth="1"/>
    <col min="5" max="5" width="3.7109375" style="4" customWidth="1"/>
    <col min="6" max="6" width="12.8515625" style="4" customWidth="1"/>
    <col min="7" max="16384" width="9.140625" style="4" customWidth="1"/>
  </cols>
  <sheetData>
    <row r="1" ht="12.75"/>
    <row r="2" spans="1:5" ht="20.25">
      <c r="A2" s="1" t="s">
        <v>0</v>
      </c>
      <c r="B2" s="2"/>
      <c r="C2" s="2"/>
      <c r="D2" s="3"/>
      <c r="E2" s="2"/>
    </row>
    <row r="3" spans="1:5" ht="20.25">
      <c r="A3" s="1" t="s">
        <v>1</v>
      </c>
      <c r="B3" s="2"/>
      <c r="C3" s="2"/>
      <c r="D3" s="3"/>
      <c r="E3" s="2"/>
    </row>
    <row r="4" ht="12.75"/>
    <row r="5" ht="12.75"/>
    <row r="6" spans="1:3" ht="13.5" thickBot="1">
      <c r="A6" s="5" t="s">
        <v>2</v>
      </c>
      <c r="B6" s="31" t="str">
        <f>'[1]3XXX'!F5</f>
        <v>000003771</v>
      </c>
      <c r="C6" s="6"/>
    </row>
    <row r="7" ht="12.75"/>
    <row r="8" spans="1:4" ht="13.5" thickBot="1">
      <c r="A8" s="5" t="s">
        <v>3</v>
      </c>
      <c r="B8" s="31" t="str">
        <f>'[1]3XXX'!F6</f>
        <v>OIRM CAPITAL PROJECTS    </v>
      </c>
      <c r="C8" s="31"/>
      <c r="D8" s="31"/>
    </row>
    <row r="9" ht="12.75"/>
    <row r="10" spans="1:4" ht="21" customHeight="1">
      <c r="A10" s="8" t="s">
        <v>4</v>
      </c>
      <c r="B10" s="9"/>
      <c r="C10" s="9"/>
      <c r="D10" s="10">
        <v>1556749</v>
      </c>
    </row>
    <row r="11" ht="12.75"/>
    <row r="12" spans="1:4" ht="12.75">
      <c r="A12" s="11" t="s">
        <v>5</v>
      </c>
      <c r="D12" s="7">
        <f>1236472+4108546</f>
        <v>5345018</v>
      </c>
    </row>
    <row r="13" ht="12.75"/>
    <row r="14" spans="1:4" ht="12.75">
      <c r="A14" s="11" t="s">
        <v>6</v>
      </c>
      <c r="D14" s="7">
        <v>-45</v>
      </c>
    </row>
    <row r="15" ht="12.75">
      <c r="A15" s="11"/>
    </row>
    <row r="16" spans="1:4" ht="12.75">
      <c r="A16" s="12" t="s">
        <v>7</v>
      </c>
      <c r="B16" s="13"/>
      <c r="C16" s="13"/>
      <c r="D16" s="14">
        <f>-349966-1404494</f>
        <v>-1754460</v>
      </c>
    </row>
    <row r="17" ht="12.75"/>
    <row r="18" spans="1:4" ht="13.5" thickBot="1">
      <c r="A18" s="11" t="s">
        <v>8</v>
      </c>
      <c r="D18" s="15">
        <f>SUM(D10:D17)</f>
        <v>5147262</v>
      </c>
    </row>
    <row r="19" ht="14.25" thickBot="1" thickTop="1">
      <c r="D19" s="16"/>
    </row>
    <row r="20" ht="12.75" hidden="1">
      <c r="D20" s="16">
        <v>4467490.77</v>
      </c>
    </row>
    <row r="21" spans="4:7" ht="23.25" customHeight="1" hidden="1" thickBot="1">
      <c r="D21" s="7">
        <f>+D20-D18</f>
        <v>-679771.2300000004</v>
      </c>
      <c r="G21" s="23"/>
    </row>
    <row r="22" spans="1:7" ht="19.5" customHeight="1" thickBot="1">
      <c r="A22" s="17" t="s">
        <v>9</v>
      </c>
      <c r="B22" s="18"/>
      <c r="C22" s="18"/>
      <c r="D22" s="19">
        <f>D18</f>
        <v>5147262</v>
      </c>
      <c r="G22" s="23"/>
    </row>
    <row r="23" ht="12.75"/>
    <row r="24" spans="1:4" ht="12.75">
      <c r="A24" s="11" t="s">
        <v>10</v>
      </c>
      <c r="D24" s="7">
        <v>1239540</v>
      </c>
    </row>
    <row r="25" ht="12.75"/>
    <row r="26" spans="1:4" ht="12.75">
      <c r="A26" s="11" t="s">
        <v>11</v>
      </c>
      <c r="D26" s="7">
        <v>-4621384</v>
      </c>
    </row>
    <row r="27" ht="12.75"/>
    <row r="28" spans="1:4" ht="12.75">
      <c r="A28" s="12" t="s">
        <v>12</v>
      </c>
      <c r="D28" s="7">
        <f>11697594-237042-124300</f>
        <v>11336252</v>
      </c>
    </row>
    <row r="29" ht="12.75"/>
    <row r="30" spans="1:4" ht="12.75">
      <c r="A30" s="11" t="s">
        <v>13</v>
      </c>
      <c r="D30" s="7">
        <v>-11697594</v>
      </c>
    </row>
    <row r="31" ht="12.75"/>
    <row r="32" ht="12.75">
      <c r="A32" s="34" t="s">
        <v>16</v>
      </c>
    </row>
    <row r="33" spans="1:4" ht="12.75">
      <c r="A33" t="s">
        <v>17</v>
      </c>
      <c r="D33" s="7">
        <v>-3344</v>
      </c>
    </row>
    <row r="34" spans="1:4" ht="12.75">
      <c r="A34" s="32" t="s">
        <v>18</v>
      </c>
      <c r="D34" s="7">
        <v>-148770</v>
      </c>
    </row>
    <row r="35" spans="1:4" ht="12.75">
      <c r="A35" s="32" t="s">
        <v>19</v>
      </c>
      <c r="D35" s="7">
        <v>-155000</v>
      </c>
    </row>
    <row r="36" spans="1:4" ht="12.75">
      <c r="A36" s="32" t="s">
        <v>20</v>
      </c>
      <c r="D36" s="7">
        <v>-191735</v>
      </c>
    </row>
    <row r="37" ht="12.75">
      <c r="A37" s="32"/>
    </row>
    <row r="38" spans="1:6" ht="12.75">
      <c r="A38" s="32" t="s">
        <v>22</v>
      </c>
      <c r="D38" s="7">
        <v>495505</v>
      </c>
      <c r="F38" s="33" t="s">
        <v>21</v>
      </c>
    </row>
    <row r="39" ht="13.5" thickBot="1"/>
    <row r="40" spans="1:4" ht="21" customHeight="1" thickBot="1" thickTop="1">
      <c r="A40" s="20" t="s">
        <v>14</v>
      </c>
      <c r="B40" s="21"/>
      <c r="C40" s="21"/>
      <c r="D40" s="22">
        <f>SUM(D22:D39)</f>
        <v>1400732</v>
      </c>
    </row>
    <row r="41" ht="13.5" thickTop="1"/>
    <row r="42" ht="12.75">
      <c r="A42" s="4" t="s">
        <v>15</v>
      </c>
    </row>
    <row r="43" spans="1:4" ht="12.75">
      <c r="A43" s="24"/>
      <c r="D43" s="26"/>
    </row>
    <row r="44" spans="1:4" ht="12.75">
      <c r="A44" s="25"/>
      <c r="D44" s="27"/>
    </row>
    <row r="45" spans="1:4" ht="12.75">
      <c r="A45" s="25"/>
      <c r="D45" s="28"/>
    </row>
    <row r="46" spans="1:4" ht="12.75">
      <c r="A46" s="25"/>
      <c r="D46" s="29"/>
    </row>
    <row r="47" spans="1:4" ht="12.75">
      <c r="A47" s="25"/>
      <c r="D47" s="30"/>
    </row>
    <row r="48" ht="12.75">
      <c r="D48" s="30"/>
    </row>
  </sheetData>
  <printOptions horizontalCentered="1" verticalCentered="1"/>
  <pageMargins left="0.75" right="0.75" top="1" bottom="1.63" header="0.5" footer="0.5"/>
  <pageSetup horizontalDpi="300" verticalDpi="300" orientation="portrait" r:id="rId3"/>
  <headerFooter alignWithMargins="0">
    <oddFooter>&amp;L&amp;8 2:29 PN 6/16/04&amp;R&amp;8FinPlan 23.FP 3771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 Masuo</cp:lastModifiedBy>
  <cp:lastPrinted>2004-05-12T21:22:45Z</cp:lastPrinted>
  <dcterms:created xsi:type="dcterms:W3CDTF">2004-03-23T20:13:25Z</dcterms:created>
  <dcterms:modified xsi:type="dcterms:W3CDTF">2004-06-24T20:03:36Z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1672653316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2118456986</vt:i4>
  </property>
  <property fmtid="{D5CDD505-2E9C-101B-9397-08002B2CF9AE}" pid="7" name="_ReviewingToolsShownOnce">
    <vt:lpwstr/>
  </property>
</Properties>
</file>