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90" windowWidth="19440" windowHeight="11760" activeTab="0"/>
  </bookViews>
  <sheets>
    <sheet name="Master" sheetId="1" r:id="rId1"/>
    <sheet name="Ballot date sorted" sheetId="2" r:id="rId2"/>
    <sheet name="Sheet3" sheetId="3" r:id="rId3"/>
  </sheets>
  <definedNames>
    <definedName name="_xlnm.Print_Area" localSheetId="0">'Master'!$A$2:$L$168</definedName>
    <definedName name="_xlnm.Print_Titles" localSheetId="0">'Master'!$1:$1</definedName>
  </definedNames>
  <calcPr calcId="145621"/>
</workbook>
</file>

<file path=xl/comments1.xml><?xml version="1.0" encoding="utf-8"?>
<comments xmlns="http://schemas.openxmlformats.org/spreadsheetml/2006/main">
  <authors>
    <author>Department of Assessments</author>
  </authors>
  <commentList>
    <comment ref="D112" authorId="0">
      <text>
        <r>
          <rPr>
            <b/>
            <sz val="8"/>
            <rFont val="Tahoma"/>
            <family val="2"/>
          </rPr>
          <t>Department of Assessments: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Department of Assessments</author>
  </authors>
  <commentList>
    <comment ref="D125" authorId="0">
      <text>
        <r>
          <rPr>
            <b/>
            <sz val="8"/>
            <rFont val="Tahoma"/>
            <family val="2"/>
          </rPr>
          <t>Department of Assessments: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<sst xmlns="http://schemas.openxmlformats.org/spreadsheetml/2006/main" count="1401" uniqueCount="180">
  <si>
    <t>Taxing District</t>
  </si>
  <si>
    <t>Type</t>
  </si>
  <si>
    <t>Proposed or Passed:</t>
  </si>
  <si>
    <t xml:space="preserve">   Purpose:</t>
  </si>
  <si>
    <t>Years</t>
  </si>
  <si>
    <t>Rate</t>
  </si>
  <si>
    <t>Amount</t>
  </si>
  <si>
    <t>From:</t>
  </si>
  <si>
    <t>Through:</t>
  </si>
  <si>
    <t>King County</t>
  </si>
  <si>
    <t>Temporary lid lift</t>
  </si>
  <si>
    <t>Automated Fingerprint ID (AFIS)</t>
  </si>
  <si>
    <t>Regional Health/Human Srvs (Vets)</t>
  </si>
  <si>
    <t>Special Levy</t>
  </si>
  <si>
    <t>Medic 1 - EMS</t>
  </si>
  <si>
    <t>Open Space/Regional Trails/Parks</t>
  </si>
  <si>
    <t>Bonds</t>
  </si>
  <si>
    <t>Harborview Medical Center Imp.</t>
  </si>
  <si>
    <t>Children/Family Justice Center</t>
  </si>
  <si>
    <t>Transit and roads funding</t>
  </si>
  <si>
    <t>.1% sales tax and $60 vehicle fee</t>
  </si>
  <si>
    <t>Radio Replacement</t>
  </si>
  <si>
    <t>Rural Library District</t>
  </si>
  <si>
    <t>Library Improvements</t>
  </si>
  <si>
    <t>Redmond Lib. Cap. Fac.</t>
  </si>
  <si>
    <t>Capital Facility</t>
  </si>
  <si>
    <t>Issaquah Lib. Cap. Fac.</t>
  </si>
  <si>
    <t>Northshore Park &amp; Rec.</t>
  </si>
  <si>
    <t>Adult Day Center</t>
  </si>
  <si>
    <t>Si View Metropolitan Park</t>
  </si>
  <si>
    <t>M&amp;O Levy</t>
  </si>
  <si>
    <t>Community Ctr/Parks/Trails</t>
  </si>
  <si>
    <t xml:space="preserve"> </t>
  </si>
  <si>
    <t>Open Space/Parks</t>
  </si>
  <si>
    <t>Public Safety Facilities</t>
  </si>
  <si>
    <t>Parks, Pool Open Space</t>
  </si>
  <si>
    <t>Fire Station Construction</t>
  </si>
  <si>
    <t>Parks and Natural Areas</t>
  </si>
  <si>
    <t>Traffic Improvements</t>
  </si>
  <si>
    <t xml:space="preserve">Senior Center </t>
  </si>
  <si>
    <t>Police/Jail Facilities</t>
  </si>
  <si>
    <t>Public Safety</t>
  </si>
  <si>
    <t>Park Safety/Open Space, etc.</t>
  </si>
  <si>
    <t>Fire Station/Fire Apparatus</t>
  </si>
  <si>
    <t>Parks Maintenance/Operation</t>
  </si>
  <si>
    <t>LF 101%</t>
  </si>
  <si>
    <t>Share w/FD 38 Station Construction</t>
  </si>
  <si>
    <t>Alaskan Way Seawall</t>
  </si>
  <si>
    <t>Library Services</t>
  </si>
  <si>
    <t>Low-income Housing</t>
  </si>
  <si>
    <t>Pike Place Market Renovations</t>
  </si>
  <si>
    <t>Parks Levy</t>
  </si>
  <si>
    <t>Transportation Improvements</t>
  </si>
  <si>
    <t>Families/Education</t>
  </si>
  <si>
    <t>Library Facilities</t>
  </si>
  <si>
    <t>Parks and Open Space</t>
  </si>
  <si>
    <t>Fire Station</t>
  </si>
  <si>
    <t xml:space="preserve">    2 - Burien</t>
  </si>
  <si>
    <t>New Fire Stations/Acquire Equip.</t>
  </si>
  <si>
    <t xml:space="preserve">    4 - Shoreline</t>
  </si>
  <si>
    <t>Facilities</t>
  </si>
  <si>
    <t>10- Eastside</t>
  </si>
  <si>
    <t xml:space="preserve">  11 - North Highline</t>
  </si>
  <si>
    <t>Capital Improvements/Equipment</t>
  </si>
  <si>
    <t xml:space="preserve">  16 - Kenmore</t>
  </si>
  <si>
    <t>Capital Projects</t>
  </si>
  <si>
    <t xml:space="preserve">  20 - Bryn Mawr</t>
  </si>
  <si>
    <t>Excess Levy</t>
  </si>
  <si>
    <t>Facilities and Equipment</t>
  </si>
  <si>
    <t xml:space="preserve">  27 - Fall City</t>
  </si>
  <si>
    <t>Acquisition of Land/Facilities</t>
  </si>
  <si>
    <t xml:space="preserve">  28- Enumclaw</t>
  </si>
  <si>
    <t>Regular Levy</t>
  </si>
  <si>
    <t>Failed 11/5/2013</t>
  </si>
  <si>
    <t xml:space="preserve">  38 - North Bend </t>
  </si>
  <si>
    <t xml:space="preserve">  40 - Spring Glen</t>
  </si>
  <si>
    <t xml:space="preserve">  43 - Maple Valley</t>
  </si>
  <si>
    <t xml:space="preserve">  44 - Auburn</t>
  </si>
  <si>
    <t>Acquire Equip./Renovate Stations</t>
  </si>
  <si>
    <t xml:space="preserve">  45 - Duvall</t>
  </si>
  <si>
    <t>New Facilities</t>
  </si>
  <si>
    <t xml:space="preserve">  47 - Palmer Selleck</t>
  </si>
  <si>
    <t>Fire and Life Safety Facilities</t>
  </si>
  <si>
    <t xml:space="preserve">  49 - Snoqualmie Pass</t>
  </si>
  <si>
    <t>Construct/Acquire Fire Station/Equip</t>
  </si>
  <si>
    <t xml:space="preserve">  61 - Valley Regional</t>
  </si>
  <si>
    <t xml:space="preserve">  2 - Evergreen</t>
  </si>
  <si>
    <t>Hospital Improvements</t>
  </si>
  <si>
    <t xml:space="preserve">  4 - Snoqualmie Valley</t>
  </si>
  <si>
    <t>Capital Improvements</t>
  </si>
  <si>
    <t>Operations levy</t>
  </si>
  <si>
    <t xml:space="preserve">Operations </t>
  </si>
  <si>
    <t>Technology Capital Projects</t>
  </si>
  <si>
    <t>School Facilities</t>
  </si>
  <si>
    <t>Facilities Improvements</t>
  </si>
  <si>
    <t xml:space="preserve">Transportation </t>
  </si>
  <si>
    <t>School Facility Improvements</t>
  </si>
  <si>
    <t>New Elementary Schools</t>
  </si>
  <si>
    <t>New High School</t>
  </si>
  <si>
    <t>Facility Improvements</t>
  </si>
  <si>
    <t>Capital Improvements/Tech.</t>
  </si>
  <si>
    <t xml:space="preserve">School bus </t>
  </si>
  <si>
    <t>King County Transportation District</t>
  </si>
  <si>
    <t>Levy</t>
  </si>
  <si>
    <t>Capital</t>
  </si>
  <si>
    <t>Pre-K for all</t>
  </si>
  <si>
    <t>Seattle</t>
  </si>
  <si>
    <t>Central Waterfront</t>
  </si>
  <si>
    <t>April 2014-Failed</t>
  </si>
  <si>
    <t>4/1/2014 - Failed</t>
  </si>
  <si>
    <t>August 2014-Approved</t>
  </si>
  <si>
    <t>Seattle Transportation Benefit District</t>
  </si>
  <si>
    <t>Transit Funding</t>
  </si>
  <si>
    <t>Not renewed - park district</t>
  </si>
  <si>
    <t>Parks, Open spaces</t>
  </si>
  <si>
    <t>Carnation</t>
  </si>
  <si>
    <t>Kent</t>
  </si>
  <si>
    <t>Safety and training facilities</t>
  </si>
  <si>
    <t>Sales and use tax</t>
  </si>
  <si>
    <t>Public Safety and Criminal Justice</t>
  </si>
  <si>
    <t xml:space="preserve">.1% sales tax </t>
  </si>
  <si>
    <t>Lid Lift</t>
  </si>
  <si>
    <t>Police Services</t>
  </si>
  <si>
    <t>Fire equipment replacement</t>
  </si>
  <si>
    <t>City</t>
  </si>
  <si>
    <t>Transportation District</t>
  </si>
  <si>
    <t>Park District</t>
  </si>
  <si>
    <t>Bothell</t>
  </si>
  <si>
    <t>County</t>
  </si>
  <si>
    <t>Kirkland</t>
  </si>
  <si>
    <t>Mercer Island</t>
  </si>
  <si>
    <t>Fire District</t>
  </si>
  <si>
    <t>School District</t>
  </si>
  <si>
    <t>412-Shoreline</t>
  </si>
  <si>
    <t>414-Lake Washington</t>
  </si>
  <si>
    <t>417-Northshore</t>
  </si>
  <si>
    <t>888-Fife</t>
  </si>
  <si>
    <t>North Bend</t>
  </si>
  <si>
    <t>Library</t>
  </si>
  <si>
    <t>409-Tahoma</t>
  </si>
  <si>
    <t>410-Snoqualmie Valley</t>
  </si>
  <si>
    <t>411-Issaquah</t>
  </si>
  <si>
    <t>Issaquah</t>
  </si>
  <si>
    <t>Shoreline</t>
  </si>
  <si>
    <t>Snoqualmie</t>
  </si>
  <si>
    <t>Bellevue</t>
  </si>
  <si>
    <t xml:space="preserve">  22- East Pierce Fire District</t>
  </si>
  <si>
    <t>001 - Seattle</t>
  </si>
  <si>
    <t>210 - Federal Way</t>
  </si>
  <si>
    <t>216 - Enumclaw</t>
  </si>
  <si>
    <t>400 - Mercer Island</t>
  </si>
  <si>
    <t>401 - Highline</t>
  </si>
  <si>
    <t>402 - Vashon Island</t>
  </si>
  <si>
    <t>403 - Renton</t>
  </si>
  <si>
    <t xml:space="preserve">405 - Bellevue </t>
  </si>
  <si>
    <t>406 - Tukwila</t>
  </si>
  <si>
    <t>407 - Riverview</t>
  </si>
  <si>
    <t>408 - Auburn</t>
  </si>
  <si>
    <t>409 - Tahoma</t>
  </si>
  <si>
    <t>410 - Snoqualmie Valley</t>
  </si>
  <si>
    <t>411 - Issaquah</t>
  </si>
  <si>
    <t>412 - Shoreline</t>
  </si>
  <si>
    <t>414 - Lake Washington</t>
  </si>
  <si>
    <t>415 - Kent</t>
  </si>
  <si>
    <t>417 - Northshore</t>
  </si>
  <si>
    <t>888 - Fife</t>
  </si>
  <si>
    <t>Ballot Year Expected</t>
  </si>
  <si>
    <t xml:space="preserve">  39 - Federal Way (former FD26)</t>
  </si>
  <si>
    <t>404 - Skykomish</t>
  </si>
  <si>
    <t xml:space="preserve">400 - Mercer Island </t>
  </si>
  <si>
    <t xml:space="preserve">   South King Fire and Rescue</t>
  </si>
  <si>
    <t>Hospital</t>
  </si>
  <si>
    <t xml:space="preserve">Hospital </t>
  </si>
  <si>
    <t>Seattle Park District</t>
  </si>
  <si>
    <t>Benefit Charge</t>
  </si>
  <si>
    <t>Fire Benefit Charge</t>
  </si>
  <si>
    <t>Best Start for Kids</t>
  </si>
  <si>
    <t>Failed</t>
  </si>
  <si>
    <t>Passed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</si>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</sst>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m/d/yy;@"/>
    <numFmt numFmtId="166" formatCode="0.00000"/>
    <numFmt numFmtId="167" formatCode="m/d/yy"/>
    <numFmt numFmtId="168" formatCode="0.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Helv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099969998002052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94">
    <xf numFmtId="0" fontId="0" fillId="0" borderId="0" xfId="0"/>
    <xf numFmtId="0" fontId="0" fillId="8" borderId="0" xfId="0" applyFill="1"/>
    <xf numFmtId="0" fontId="0" fillId="9" borderId="0" xfId="0" applyFill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Fill="1" applyBorder="1"/>
    <xf numFmtId="0" fontId="8" fillId="0" borderId="1" xfId="26" applyNumberFormat="1" applyFont="1" applyFill="1" applyBorder="1" applyAlignment="1">
      <alignment horizontal="left"/>
      <protection/>
    </xf>
    <xf numFmtId="0" fontId="8" fillId="0" borderId="1" xfId="26" applyNumberFormat="1" applyFont="1" applyFill="1" applyBorder="1">
      <alignment/>
      <protection/>
    </xf>
    <xf numFmtId="167" fontId="8" fillId="0" borderId="1" xfId="26" applyNumberFormat="1" applyFont="1" applyFill="1" applyBorder="1" applyAlignment="1">
      <alignment horizontal="right"/>
      <protection/>
    </xf>
    <xf numFmtId="14" fontId="9" fillId="0" borderId="1" xfId="26" applyNumberFormat="1" applyFont="1" applyFill="1" applyBorder="1" applyAlignment="1">
      <alignment horizontal="right"/>
      <protection/>
    </xf>
    <xf numFmtId="166" fontId="8" fillId="0" borderId="1" xfId="26" applyNumberFormat="1" applyFont="1" applyFill="1" applyBorder="1">
      <alignment/>
      <protection/>
    </xf>
    <xf numFmtId="164" fontId="8" fillId="0" borderId="1" xfId="16" applyNumberFormat="1" applyFont="1" applyFill="1" applyBorder="1"/>
    <xf numFmtId="167" fontId="8" fillId="0" borderId="1" xfId="26" applyNumberFormat="1" applyFont="1" applyFill="1" applyBorder="1">
      <alignment/>
      <protection/>
    </xf>
    <xf numFmtId="0" fontId="8" fillId="0" borderId="1" xfId="26" applyFont="1" applyFill="1" applyBorder="1">
      <alignment/>
      <protection/>
    </xf>
    <xf numFmtId="14" fontId="8" fillId="0" borderId="1" xfId="26" applyNumberFormat="1" applyFont="1" applyFill="1" applyBorder="1">
      <alignment/>
      <protection/>
    </xf>
    <xf numFmtId="164" fontId="8" fillId="0" borderId="1" xfId="26" applyNumberFormat="1" applyFont="1" applyFill="1" applyBorder="1">
      <alignment/>
      <protection/>
    </xf>
    <xf numFmtId="0" fontId="9" fillId="0" borderId="1" xfId="26" applyFont="1" applyFill="1" applyBorder="1">
      <alignment/>
      <protection/>
    </xf>
    <xf numFmtId="8" fontId="8" fillId="0" borderId="1" xfId="26" applyNumberFormat="1" applyFont="1" applyFill="1" applyBorder="1">
      <alignment/>
      <protection/>
    </xf>
    <xf numFmtId="0" fontId="8" fillId="0" borderId="1" xfId="26" applyFont="1" applyFill="1" applyBorder="1" applyAlignment="1">
      <alignment horizontal="left"/>
      <protection/>
    </xf>
    <xf numFmtId="6" fontId="8" fillId="0" borderId="1" xfId="16" applyNumberFormat="1" applyFont="1" applyFill="1" applyBorder="1" applyAlignment="1">
      <alignment horizontal="center"/>
    </xf>
    <xf numFmtId="168" fontId="8" fillId="0" borderId="1" xfId="26" applyNumberFormat="1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4" fontId="8" fillId="0" borderId="1" xfId="26" applyNumberFormat="1" applyFont="1" applyFill="1" applyBorder="1" applyAlignment="1">
      <alignment horizontal="center" wrapText="1"/>
      <protection/>
    </xf>
    <xf numFmtId="0" fontId="9" fillId="0" borderId="1" xfId="26" applyNumberFormat="1" applyFont="1" applyFill="1" applyBorder="1" applyAlignment="1">
      <alignment horizontal="center" wrapText="1"/>
      <protection/>
    </xf>
    <xf numFmtId="0" fontId="0" fillId="0" borderId="1" xfId="25" applyNumberFormat="1" applyFont="1" applyFill="1" applyBorder="1"/>
    <xf numFmtId="0" fontId="0" fillId="0" borderId="1" xfId="25" applyNumberFormat="1" applyFont="1" applyFill="1" applyBorder="1" applyAlignment="1">
      <alignment horizontal="right"/>
    </xf>
    <xf numFmtId="168" fontId="0" fillId="0" borderId="1" xfId="25" applyNumberFormat="1" applyFont="1" applyFill="1" applyBorder="1"/>
    <xf numFmtId="164" fontId="0" fillId="0" borderId="1" xfId="25" applyNumberFormat="1" applyFont="1" applyFill="1" applyBorder="1" applyAlignment="1">
      <alignment horizontal="right"/>
    </xf>
    <xf numFmtId="0" fontId="8" fillId="0" borderId="1" xfId="27" applyFont="1" applyFill="1" applyBorder="1">
      <alignment/>
      <protection/>
    </xf>
    <xf numFmtId="165" fontId="8" fillId="0" borderId="1" xfId="27" applyNumberFormat="1" applyFont="1" applyFill="1" applyBorder="1">
      <alignment/>
      <protection/>
    </xf>
    <xf numFmtId="0" fontId="8" fillId="0" borderId="1" xfId="27" applyNumberFormat="1" applyFont="1" applyFill="1" applyBorder="1">
      <alignment/>
      <protection/>
    </xf>
    <xf numFmtId="164" fontId="8" fillId="0" borderId="1" xfId="27" applyNumberFormat="1" applyFont="1" applyFill="1" applyBorder="1">
      <alignment/>
      <protection/>
    </xf>
    <xf numFmtId="166" fontId="8" fillId="0" borderId="1" xfId="26" applyNumberFormat="1" applyFont="1" applyFill="1" applyBorder="1" applyAlignment="1">
      <alignment horizontal="right"/>
      <protection/>
    </xf>
    <xf numFmtId="165" fontId="8" fillId="0" borderId="1" xfId="26" applyNumberFormat="1" applyFont="1" applyFill="1" applyBorder="1" applyAlignment="1">
      <alignment horizontal="right"/>
      <protection/>
    </xf>
    <xf numFmtId="0" fontId="9" fillId="0" borderId="1" xfId="26" applyFont="1" applyFill="1" applyBorder="1" applyAlignment="1">
      <alignment horizontal="center"/>
      <protection/>
    </xf>
    <xf numFmtId="0" fontId="0" fillId="0" borderId="1" xfId="24" applyNumberFormat="1" applyFont="1" applyFill="1" applyBorder="1"/>
    <xf numFmtId="167" fontId="0" fillId="0" borderId="1" xfId="24" applyNumberFormat="1" applyFont="1" applyFill="1" applyBorder="1" applyAlignment="1">
      <alignment horizontal="right"/>
    </xf>
    <xf numFmtId="14" fontId="0" fillId="0" borderId="1" xfId="24" applyNumberFormat="1" applyFont="1" applyFill="1" applyBorder="1" applyAlignment="1">
      <alignment horizontal="right"/>
    </xf>
    <xf numFmtId="168" fontId="0" fillId="0" borderId="1" xfId="24" applyNumberFormat="1" applyFont="1" applyFill="1" applyBorder="1" applyAlignment="1">
      <alignment horizontal="right"/>
    </xf>
    <xf numFmtId="164" fontId="0" fillId="0" borderId="1" xfId="24" applyNumberFormat="1" applyFont="1" applyFill="1" applyBorder="1"/>
    <xf numFmtId="0" fontId="8" fillId="0" borderId="1" xfId="26" applyNumberFormat="1" applyFont="1" applyFill="1" applyBorder="1" applyAlignment="1">
      <alignment horizontal="left" indent="1"/>
      <protection/>
    </xf>
    <xf numFmtId="0" fontId="0" fillId="0" borderId="1" xfId="0" applyFont="1" applyFill="1" applyBorder="1" applyAlignment="1" applyProtection="1">
      <alignment wrapText="1"/>
      <protection locked="0"/>
    </xf>
    <xf numFmtId="0" fontId="8" fillId="0" borderId="1" xfId="26" applyNumberFormat="1" applyFont="1" applyFill="1" applyBorder="1" applyAlignment="1">
      <alignment horizontal="left" wrapText="1"/>
      <protection/>
    </xf>
    <xf numFmtId="0" fontId="8" fillId="0" borderId="1" xfId="26" applyNumberFormat="1" applyFont="1" applyFill="1" applyBorder="1" applyAlignment="1">
      <alignment wrapText="1"/>
      <protection/>
    </xf>
    <xf numFmtId="167" fontId="8" fillId="0" borderId="1" xfId="26" applyNumberFormat="1" applyFont="1" applyFill="1" applyBorder="1" applyAlignment="1">
      <alignment horizontal="right" wrapText="1"/>
      <protection/>
    </xf>
    <xf numFmtId="14" fontId="9" fillId="0" borderId="1" xfId="26" applyNumberFormat="1" applyFont="1" applyFill="1" applyBorder="1" applyAlignment="1">
      <alignment horizontal="right" wrapText="1"/>
      <protection/>
    </xf>
    <xf numFmtId="164" fontId="8" fillId="0" borderId="1" xfId="16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5" fontId="0" fillId="0" borderId="1" xfId="0" applyNumberFormat="1" applyFont="1" applyFill="1" applyBorder="1"/>
    <xf numFmtId="165" fontId="8" fillId="0" borderId="1" xfId="26" applyNumberFormat="1" applyFont="1" applyFill="1" applyBorder="1">
      <alignment/>
      <protection/>
    </xf>
    <xf numFmtId="167" fontId="0" fillId="0" borderId="1" xfId="25" applyNumberFormat="1" applyFont="1" applyFill="1" applyBorder="1" applyAlignment="1">
      <alignment horizontal="right"/>
    </xf>
    <xf numFmtId="14" fontId="0" fillId="0" borderId="1" xfId="25" applyNumberFormat="1" applyFont="1" applyFill="1" applyBorder="1" applyAlignment="1">
      <alignment horizontal="right"/>
    </xf>
    <xf numFmtId="165" fontId="0" fillId="0" borderId="1" xfId="0" applyNumberFormat="1" applyFont="1" applyFill="1" applyBorder="1"/>
    <xf numFmtId="164" fontId="0" fillId="0" borderId="1" xfId="0" applyNumberFormat="1" applyFont="1" applyFill="1" applyBorder="1"/>
    <xf numFmtId="164" fontId="0" fillId="0" borderId="1" xfId="25" applyNumberFormat="1" applyFont="1" applyFill="1" applyBorder="1"/>
    <xf numFmtId="14" fontId="8" fillId="0" borderId="1" xfId="26" applyNumberFormat="1" applyFont="1" applyFill="1" applyBorder="1" applyAlignment="1">
      <alignment horizontal="right" wrapText="1"/>
      <protection/>
    </xf>
    <xf numFmtId="0" fontId="8" fillId="0" borderId="1" xfId="26" applyNumberFormat="1" applyFont="1" applyFill="1" applyBorder="1" applyAlignment="1">
      <alignment horizontal="right" wrapText="1"/>
      <protection/>
    </xf>
    <xf numFmtId="0" fontId="8" fillId="0" borderId="1" xfId="26" applyNumberFormat="1" applyFont="1" applyFill="1" applyBorder="1" applyAlignment="1">
      <alignment horizontal="center" wrapText="1"/>
      <protection/>
    </xf>
    <xf numFmtId="164" fontId="8" fillId="0" borderId="1" xfId="16" applyNumberFormat="1" applyFont="1" applyFill="1" applyBorder="1" applyAlignment="1">
      <alignment horizontal="center"/>
    </xf>
    <xf numFmtId="0" fontId="0" fillId="10" borderId="1" xfId="0" applyFont="1" applyFill="1" applyBorder="1"/>
    <xf numFmtId="0" fontId="6" fillId="10" borderId="1" xfId="26" applyNumberFormat="1" applyFont="1" applyFill="1" applyBorder="1" applyAlignment="1">
      <alignment horizontal="left" wrapText="1"/>
      <protection/>
    </xf>
    <xf numFmtId="0" fontId="6" fillId="10" borderId="1" xfId="26" applyNumberFormat="1" applyFont="1" applyFill="1" applyBorder="1" applyAlignment="1">
      <alignment horizontal="left"/>
      <protection/>
    </xf>
    <xf numFmtId="0" fontId="6" fillId="10" borderId="1" xfId="26" applyNumberFormat="1" applyFont="1" applyFill="1" applyBorder="1" applyAlignment="1">
      <alignment horizontal="center" wrapText="1"/>
      <protection/>
    </xf>
    <xf numFmtId="0" fontId="7" fillId="10" borderId="1" xfId="26" applyNumberFormat="1" applyFont="1" applyFill="1" applyBorder="1" applyAlignment="1">
      <alignment horizontal="center" wrapText="1"/>
      <protection/>
    </xf>
    <xf numFmtId="164" fontId="6" fillId="10" borderId="1" xfId="16" applyNumberFormat="1" applyFont="1" applyFill="1" applyBorder="1" applyAlignment="1">
      <alignment horizontal="center"/>
    </xf>
    <xf numFmtId="0" fontId="6" fillId="10" borderId="1" xfId="26" applyNumberFormat="1" applyFont="1" applyFill="1" applyBorder="1" applyAlignment="1">
      <alignment horizontal="right" wrapText="1"/>
      <protection/>
    </xf>
    <xf numFmtId="0" fontId="6" fillId="10" borderId="1" xfId="26" applyFont="1" applyFill="1" applyBorder="1" applyAlignment="1">
      <alignment horizontal="right"/>
      <protection/>
    </xf>
    <xf numFmtId="0" fontId="6" fillId="10" borderId="1" xfId="26" applyFont="1" applyFill="1" applyBorder="1" applyAlignment="1">
      <alignment horizontal="center" wrapText="1"/>
      <protection/>
    </xf>
    <xf numFmtId="0" fontId="8" fillId="0" borderId="1" xfId="26" applyFont="1" applyFill="1" applyBorder="1" applyAlignment="1">
      <alignment horizontal="center"/>
      <protection/>
    </xf>
    <xf numFmtId="0" fontId="0" fillId="0" borderId="1" xfId="21" applyFont="1" applyFill="1" applyBorder="1"/>
    <xf numFmtId="0" fontId="8" fillId="0" borderId="1" xfId="27" applyFont="1" applyFill="1" applyBorder="1" applyAlignment="1">
      <alignment horizontal="center" vertical="center"/>
      <protection/>
    </xf>
    <xf numFmtId="17" fontId="8" fillId="0" borderId="1" xfId="26" applyNumberFormat="1" applyFont="1" applyFill="1" applyBorder="1" applyAlignment="1">
      <alignment horizontal="center"/>
      <protection/>
    </xf>
    <xf numFmtId="0" fontId="0" fillId="0" borderId="1" xfId="2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25" applyFont="1" applyFill="1" applyBorder="1"/>
    <xf numFmtId="0" fontId="0" fillId="0" borderId="1" xfId="25" applyFont="1" applyFill="1" applyBorder="1" applyAlignment="1">
      <alignment horizontal="center"/>
    </xf>
    <xf numFmtId="0" fontId="0" fillId="0" borderId="1" xfId="24" applyFont="1" applyFill="1" applyBorder="1"/>
    <xf numFmtId="0" fontId="0" fillId="0" borderId="1" xfId="24" applyFont="1" applyFill="1" applyBorder="1" applyAlignment="1">
      <alignment horizontal="center"/>
    </xf>
    <xf numFmtId="0" fontId="8" fillId="0" borderId="1" xfId="27" applyFont="1" applyFill="1" applyBorder="1" applyAlignment="1">
      <alignment horizontal="center"/>
      <protection/>
    </xf>
    <xf numFmtId="0" fontId="8" fillId="0" borderId="1" xfId="20" applyFont="1" applyFill="1" applyBorder="1"/>
    <xf numFmtId="0" fontId="2" fillId="0" borderId="1" xfId="23" applyFont="1" applyFill="1" applyBorder="1"/>
    <xf numFmtId="0" fontId="8" fillId="0" borderId="1" xfId="23" applyFont="1" applyFill="1" applyBorder="1"/>
    <xf numFmtId="0" fontId="8" fillId="0" borderId="1" xfId="25" applyFont="1" applyFill="1" applyBorder="1"/>
    <xf numFmtId="0" fontId="8" fillId="0" borderId="1" xfId="21" applyFont="1" applyFill="1" applyBorder="1"/>
    <xf numFmtId="0" fontId="2" fillId="0" borderId="1" xfId="20" applyFont="1" applyFill="1" applyBorder="1"/>
    <xf numFmtId="0" fontId="8" fillId="0" borderId="1" xfId="26" applyFont="1" applyFill="1" applyBorder="1" applyAlignment="1">
      <alignment horizontal="right"/>
      <protection/>
    </xf>
    <xf numFmtId="0" fontId="0" fillId="0" borderId="0" xfId="0" applyFill="1"/>
    <xf numFmtId="1" fontId="2" fillId="0" borderId="1" xfId="23" applyNumberFormat="1" applyFont="1" applyFill="1" applyBorder="1"/>
    <xf numFmtId="1" fontId="8" fillId="0" borderId="1" xfId="23" applyNumberFormat="1" applyFont="1" applyFill="1" applyBorder="1"/>
    <xf numFmtId="1" fontId="8" fillId="0" borderId="1" xfId="26" applyNumberFormat="1" applyFont="1" applyFill="1" applyBorder="1">
      <alignment/>
      <protection/>
    </xf>
    <xf numFmtId="1" fontId="8" fillId="0" borderId="1" xfId="26" applyNumberFormat="1" applyFont="1" applyFill="1" applyBorder="1" applyAlignment="1">
      <alignment horizontal="center"/>
      <protection/>
    </xf>
    <xf numFmtId="0" fontId="10" fillId="10" borderId="1" xfId="0" applyFont="1" applyFill="1" applyBorder="1"/>
    <xf numFmtId="0" fontId="0" fillId="0" borderId="1" xfId="0" applyBorder="1"/>
    <xf numFmtId="0" fontId="0" fillId="0" borderId="1" xfId="0" applyFill="1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2" xfId="20"/>
    <cellStyle name="20% - Accent2" xfId="21"/>
    <cellStyle name="40% - Accent2" xfId="22"/>
    <cellStyle name="60% - Accent2" xfId="23"/>
    <cellStyle name="40% - Accent3" xfId="24"/>
    <cellStyle name="40% - Accent6" xfId="25"/>
    <cellStyle name="Normal_Y6LEVIES" xfId="26"/>
    <cellStyle name="Normal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235"/>
  <sheetViews>
    <sheetView tabSelected="1" view="pageLayout" workbookViewId="0" topLeftCell="B1">
      <selection activeCell="B5" sqref="B5"/>
    </sheetView>
  </sheetViews>
  <sheetFormatPr defaultColWidth="9.140625" defaultRowHeight="15"/>
  <cols>
    <col min="1" max="1" width="13.140625" style="0" customWidth="1"/>
    <col min="2" max="2" width="28.140625" style="3" customWidth="1"/>
    <col min="3" max="3" width="15.28125" style="0" customWidth="1"/>
    <col min="4" max="4" width="12.57421875" style="0" customWidth="1"/>
    <col min="5" max="5" width="2.7109375" style="0" customWidth="1"/>
    <col min="6" max="6" width="30.8515625" style="0" customWidth="1"/>
    <col min="8" max="8" width="13.00390625" style="0" customWidth="1"/>
    <col min="9" max="9" width="13.140625" style="0" customWidth="1"/>
    <col min="12" max="12" width="10.00390625" style="4" customWidth="1"/>
  </cols>
  <sheetData>
    <row r="1" spans="1:12" ht="28.9">
      <c r="A1" s="59"/>
      <c r="B1" s="60" t="s">
        <v>0</v>
      </c>
      <c r="C1" s="61" t="s">
        <v>1</v>
      </c>
      <c r="D1" s="62" t="s">
        <v>2</v>
      </c>
      <c r="E1" s="63"/>
      <c r="F1" s="61" t="s">
        <v>3</v>
      </c>
      <c r="G1" s="62" t="s">
        <v>4</v>
      </c>
      <c r="H1" s="62" t="s">
        <v>5</v>
      </c>
      <c r="I1" s="64" t="s">
        <v>6</v>
      </c>
      <c r="J1" s="65" t="s">
        <v>7</v>
      </c>
      <c r="K1" s="66" t="s">
        <v>8</v>
      </c>
      <c r="L1" s="67" t="s">
        <v>166</v>
      </c>
    </row>
    <row r="2" spans="1:12" ht="14.45">
      <c r="A2" s="5" t="s">
        <v>124</v>
      </c>
      <c r="B2" s="6" t="s">
        <v>145</v>
      </c>
      <c r="C2" s="7" t="s">
        <v>10</v>
      </c>
      <c r="D2" s="8">
        <v>39756</v>
      </c>
      <c r="E2" s="9"/>
      <c r="F2" s="7" t="s">
        <v>33</v>
      </c>
      <c r="G2" s="7">
        <v>20</v>
      </c>
      <c r="H2" s="10">
        <v>0.1</v>
      </c>
      <c r="I2" s="11"/>
      <c r="J2" s="7">
        <v>2009</v>
      </c>
      <c r="K2" s="13">
        <f>J2+G2-1</f>
        <v>2028</v>
      </c>
      <c r="L2" s="68"/>
    </row>
    <row r="3" spans="1:12" ht="14.45">
      <c r="A3" s="5" t="s">
        <v>124</v>
      </c>
      <c r="B3" s="6" t="s">
        <v>127</v>
      </c>
      <c r="C3" s="7" t="s">
        <v>16</v>
      </c>
      <c r="D3" s="8">
        <v>35570</v>
      </c>
      <c r="E3" s="9"/>
      <c r="F3" s="7" t="s">
        <v>34</v>
      </c>
      <c r="G3" s="7">
        <v>20</v>
      </c>
      <c r="H3" s="7"/>
      <c r="I3" s="11">
        <v>9700000</v>
      </c>
      <c r="J3" s="7">
        <v>1998</v>
      </c>
      <c r="K3" s="13">
        <f>J3+G3-1</f>
        <v>2017</v>
      </c>
      <c r="L3" s="68"/>
    </row>
    <row r="4" spans="1:13" ht="14.45">
      <c r="A4" s="5" t="s">
        <v>124</v>
      </c>
      <c r="B4" s="6" t="s">
        <v>127</v>
      </c>
      <c r="C4" s="7" t="s">
        <v>16</v>
      </c>
      <c r="D4" s="12">
        <v>41947</v>
      </c>
      <c r="E4" s="9"/>
      <c r="F4" s="7" t="s">
        <v>114</v>
      </c>
      <c r="G4" s="7">
        <v>25</v>
      </c>
      <c r="H4" s="7"/>
      <c r="I4" s="11">
        <v>42000000</v>
      </c>
      <c r="J4" s="7"/>
      <c r="K4" s="13"/>
      <c r="L4" s="68">
        <v>2014</v>
      </c>
      <c r="M4" t="s">
        <v>177</v>
      </c>
    </row>
    <row r="5" spans="1:13" ht="14.45">
      <c r="A5" s="5" t="s">
        <v>124</v>
      </c>
      <c r="B5" s="6" t="s">
        <v>115</v>
      </c>
      <c r="C5" s="7" t="s">
        <v>121</v>
      </c>
      <c r="D5" s="12">
        <v>41947</v>
      </c>
      <c r="E5" s="9"/>
      <c r="F5" s="7" t="s">
        <v>122</v>
      </c>
      <c r="G5" s="7"/>
      <c r="H5" s="7">
        <v>0.035</v>
      </c>
      <c r="I5" s="11"/>
      <c r="J5" s="7"/>
      <c r="K5" s="13"/>
      <c r="L5" s="68">
        <v>2014</v>
      </c>
      <c r="M5" t="s">
        <v>177</v>
      </c>
    </row>
    <row r="6" spans="1:12" ht="14.45">
      <c r="A6" s="5" t="s">
        <v>124</v>
      </c>
      <c r="B6" s="6" t="s">
        <v>142</v>
      </c>
      <c r="C6" s="13" t="s">
        <v>16</v>
      </c>
      <c r="D6" s="14">
        <v>41583</v>
      </c>
      <c r="E6" s="13"/>
      <c r="F6" s="13" t="s">
        <v>35</v>
      </c>
      <c r="G6" s="13">
        <v>20</v>
      </c>
      <c r="H6" s="13">
        <v>0.11</v>
      </c>
      <c r="I6" s="15">
        <v>10000000</v>
      </c>
      <c r="J6" s="13">
        <v>2014</v>
      </c>
      <c r="K6" s="13">
        <v>2033</v>
      </c>
      <c r="L6" s="68"/>
    </row>
    <row r="7" spans="1:12" ht="14.45">
      <c r="A7" s="5" t="s">
        <v>124</v>
      </c>
      <c r="B7" s="6" t="s">
        <v>142</v>
      </c>
      <c r="C7" s="14" t="s">
        <v>16</v>
      </c>
      <c r="D7" s="12">
        <v>39756</v>
      </c>
      <c r="E7" s="16"/>
      <c r="F7" s="13" t="s">
        <v>36</v>
      </c>
      <c r="G7" s="13">
        <v>20</v>
      </c>
      <c r="H7" s="13"/>
      <c r="I7" s="15">
        <v>4500000</v>
      </c>
      <c r="J7" s="13">
        <v>2009</v>
      </c>
      <c r="K7" s="13">
        <f>J7+G7-1</f>
        <v>2028</v>
      </c>
      <c r="L7" s="68"/>
    </row>
    <row r="8" spans="1:12" ht="14.45">
      <c r="A8" s="5" t="s">
        <v>124</v>
      </c>
      <c r="B8" s="6" t="s">
        <v>142</v>
      </c>
      <c r="C8" s="14" t="s">
        <v>16</v>
      </c>
      <c r="D8" s="12">
        <v>39028</v>
      </c>
      <c r="E8" s="16"/>
      <c r="F8" s="13" t="s">
        <v>37</v>
      </c>
      <c r="G8" s="13">
        <v>20</v>
      </c>
      <c r="H8" s="13"/>
      <c r="I8" s="15">
        <v>6250000</v>
      </c>
      <c r="J8" s="13">
        <v>2007</v>
      </c>
      <c r="K8" s="13">
        <f>J8+G8-1</f>
        <v>2026</v>
      </c>
      <c r="L8" s="68"/>
    </row>
    <row r="9" spans="1:12" ht="14.45">
      <c r="A9" s="5" t="s">
        <v>124</v>
      </c>
      <c r="B9" s="6" t="s">
        <v>142</v>
      </c>
      <c r="C9" s="14" t="s">
        <v>16</v>
      </c>
      <c r="D9" s="12">
        <v>38293</v>
      </c>
      <c r="E9" s="16"/>
      <c r="F9" s="13" t="s">
        <v>38</v>
      </c>
      <c r="G9" s="13">
        <v>20</v>
      </c>
      <c r="H9" s="13"/>
      <c r="I9" s="15">
        <v>3630000</v>
      </c>
      <c r="J9" s="13">
        <v>2005</v>
      </c>
      <c r="K9" s="13">
        <f>J9+G9-1</f>
        <v>2024</v>
      </c>
      <c r="L9" s="68"/>
    </row>
    <row r="10" spans="1:12" ht="14.45">
      <c r="A10" s="5" t="s">
        <v>124</v>
      </c>
      <c r="B10" s="6" t="s">
        <v>142</v>
      </c>
      <c r="C10" s="7" t="s">
        <v>16</v>
      </c>
      <c r="D10" s="12">
        <v>37201</v>
      </c>
      <c r="E10" s="16"/>
      <c r="F10" s="13" t="s">
        <v>39</v>
      </c>
      <c r="G10" s="13">
        <v>20</v>
      </c>
      <c r="H10" s="13"/>
      <c r="I10" s="15">
        <v>1500000</v>
      </c>
      <c r="J10" s="13">
        <v>2002</v>
      </c>
      <c r="K10" s="13">
        <f>J10+G10-1</f>
        <v>2021</v>
      </c>
      <c r="L10" s="68"/>
    </row>
    <row r="11" spans="1:12" ht="14.45">
      <c r="A11" s="5" t="s">
        <v>124</v>
      </c>
      <c r="B11" s="6" t="s">
        <v>142</v>
      </c>
      <c r="C11" s="7" t="s">
        <v>16</v>
      </c>
      <c r="D11" s="12">
        <v>35010</v>
      </c>
      <c r="E11" s="16"/>
      <c r="F11" s="13" t="s">
        <v>40</v>
      </c>
      <c r="G11" s="13">
        <v>20</v>
      </c>
      <c r="H11" s="13"/>
      <c r="I11" s="15">
        <v>5000000</v>
      </c>
      <c r="J11" s="13">
        <v>1996</v>
      </c>
      <c r="K11" s="13">
        <f>J11+G11-1</f>
        <v>2015</v>
      </c>
      <c r="L11" s="68"/>
    </row>
    <row r="12" spans="1:13" ht="14.45">
      <c r="A12" s="5" t="s">
        <v>124</v>
      </c>
      <c r="B12" s="6" t="s">
        <v>116</v>
      </c>
      <c r="C12" s="7" t="s">
        <v>16</v>
      </c>
      <c r="D12" s="12">
        <v>41947</v>
      </c>
      <c r="E12" s="16"/>
      <c r="F12" s="13" t="s">
        <v>117</v>
      </c>
      <c r="G12" s="13">
        <v>20</v>
      </c>
      <c r="H12" s="13"/>
      <c r="I12" s="15">
        <v>34000000</v>
      </c>
      <c r="J12" s="13"/>
      <c r="K12" s="13"/>
      <c r="L12" s="68">
        <v>2014</v>
      </c>
      <c r="M12" t="s">
        <v>177</v>
      </c>
    </row>
    <row r="13" spans="1:12" ht="19.5" customHeight="1">
      <c r="A13" s="5" t="s">
        <v>124</v>
      </c>
      <c r="B13" s="6" t="s">
        <v>129</v>
      </c>
      <c r="C13" s="7" t="s">
        <v>16</v>
      </c>
      <c r="D13" s="8">
        <v>33862</v>
      </c>
      <c r="E13" s="9"/>
      <c r="F13" s="7" t="s">
        <v>41</v>
      </c>
      <c r="G13" s="7">
        <v>20</v>
      </c>
      <c r="H13" s="7" t="s">
        <v>32</v>
      </c>
      <c r="I13" s="11">
        <v>4820000</v>
      </c>
      <c r="J13" s="7">
        <v>1993</v>
      </c>
      <c r="K13" s="28">
        <f>J13+G13-1</f>
        <v>2012</v>
      </c>
      <c r="L13" s="68"/>
    </row>
    <row r="14" spans="1:12" ht="14.45">
      <c r="A14" s="5" t="s">
        <v>124</v>
      </c>
      <c r="B14" s="6" t="s">
        <v>129</v>
      </c>
      <c r="C14" s="7" t="s">
        <v>16</v>
      </c>
      <c r="D14" s="8">
        <v>37565</v>
      </c>
      <c r="E14" s="9"/>
      <c r="F14" s="7" t="s">
        <v>42</v>
      </c>
      <c r="G14" s="7">
        <v>20</v>
      </c>
      <c r="H14" s="7"/>
      <c r="I14" s="11">
        <v>8400000</v>
      </c>
      <c r="J14" s="7">
        <v>2003</v>
      </c>
      <c r="K14" s="13">
        <f>J14+G14-1</f>
        <v>2022</v>
      </c>
      <c r="L14" s="68"/>
    </row>
    <row r="15" spans="1:12" ht="14.45">
      <c r="A15" s="5" t="s">
        <v>124</v>
      </c>
      <c r="B15" s="6" t="s">
        <v>130</v>
      </c>
      <c r="C15" s="7" t="s">
        <v>10</v>
      </c>
      <c r="D15" s="8">
        <v>41219</v>
      </c>
      <c r="E15" s="9"/>
      <c r="F15" s="7" t="s">
        <v>43</v>
      </c>
      <c r="G15" s="7">
        <v>9</v>
      </c>
      <c r="H15" s="17">
        <v>0.086</v>
      </c>
      <c r="I15" s="11">
        <v>5200000</v>
      </c>
      <c r="J15" s="7">
        <v>2013</v>
      </c>
      <c r="K15" s="13">
        <f>J15+G15-1</f>
        <v>2021</v>
      </c>
      <c r="L15" s="68"/>
    </row>
    <row r="16" spans="1:12" ht="14.45">
      <c r="A16" s="5" t="s">
        <v>124</v>
      </c>
      <c r="B16" s="18" t="s">
        <v>130</v>
      </c>
      <c r="C16" s="7" t="s">
        <v>10</v>
      </c>
      <c r="D16" s="8">
        <v>39756</v>
      </c>
      <c r="E16" s="9"/>
      <c r="F16" s="13" t="s">
        <v>44</v>
      </c>
      <c r="G16" s="7">
        <v>15</v>
      </c>
      <c r="H16" s="19" t="s">
        <v>45</v>
      </c>
      <c r="I16" s="15"/>
      <c r="J16" s="7">
        <v>2009</v>
      </c>
      <c r="K16" s="13">
        <f>J16+G16-1</f>
        <v>2023</v>
      </c>
      <c r="L16" s="68"/>
    </row>
    <row r="17" spans="1:12" ht="14.45">
      <c r="A17" s="5" t="s">
        <v>124</v>
      </c>
      <c r="B17" s="6" t="s">
        <v>137</v>
      </c>
      <c r="C17" s="7" t="s">
        <v>16</v>
      </c>
      <c r="D17" s="8">
        <v>40582</v>
      </c>
      <c r="E17" s="9"/>
      <c r="F17" s="13" t="s">
        <v>46</v>
      </c>
      <c r="G17" s="7">
        <v>20</v>
      </c>
      <c r="H17" s="19"/>
      <c r="I17" s="15">
        <v>2250000</v>
      </c>
      <c r="J17" s="7">
        <v>2012</v>
      </c>
      <c r="K17" s="13">
        <f>J17+G17-1</f>
        <v>2031</v>
      </c>
      <c r="L17" s="68"/>
    </row>
    <row r="18" spans="1:13" ht="14.45">
      <c r="A18" s="5" t="s">
        <v>124</v>
      </c>
      <c r="B18" s="6" t="s">
        <v>137</v>
      </c>
      <c r="C18" s="7" t="s">
        <v>118</v>
      </c>
      <c r="D18" s="8">
        <v>41947</v>
      </c>
      <c r="E18" s="9"/>
      <c r="F18" s="13" t="s">
        <v>119</v>
      </c>
      <c r="G18" s="7"/>
      <c r="H18" s="19" t="s">
        <v>120</v>
      </c>
      <c r="I18" s="15"/>
      <c r="J18" s="7"/>
      <c r="K18" s="13"/>
      <c r="L18" s="68">
        <v>2014</v>
      </c>
      <c r="M18" t="s">
        <v>178</v>
      </c>
    </row>
    <row r="19" spans="1:12" ht="14.45">
      <c r="A19" s="5" t="s">
        <v>124</v>
      </c>
      <c r="B19" s="6" t="s">
        <v>106</v>
      </c>
      <c r="C19" s="7" t="s">
        <v>16</v>
      </c>
      <c r="D19" s="8">
        <v>41219</v>
      </c>
      <c r="E19" s="9"/>
      <c r="F19" s="13" t="s">
        <v>47</v>
      </c>
      <c r="G19" s="7">
        <v>30</v>
      </c>
      <c r="H19" s="19"/>
      <c r="I19" s="15">
        <v>290000000</v>
      </c>
      <c r="J19" s="7">
        <v>2013</v>
      </c>
      <c r="K19" s="13">
        <f>J19+G19-1</f>
        <v>2042</v>
      </c>
      <c r="L19" s="68"/>
    </row>
    <row r="20" spans="1:12" ht="14.45">
      <c r="A20" s="5" t="s">
        <v>124</v>
      </c>
      <c r="B20" s="6" t="s">
        <v>106</v>
      </c>
      <c r="C20" s="7" t="s">
        <v>10</v>
      </c>
      <c r="D20" s="8">
        <v>40855</v>
      </c>
      <c r="E20" s="9"/>
      <c r="F20" s="7" t="s">
        <v>53</v>
      </c>
      <c r="G20" s="7">
        <v>7</v>
      </c>
      <c r="H20" s="20"/>
      <c r="I20" s="11">
        <v>231562000</v>
      </c>
      <c r="J20" s="7">
        <v>2012</v>
      </c>
      <c r="K20" s="13">
        <f>J20+G20-1</f>
        <v>2018</v>
      </c>
      <c r="L20" s="68">
        <v>2018</v>
      </c>
    </row>
    <row r="21" spans="1:13" ht="15">
      <c r="A21" s="5" t="s">
        <v>124</v>
      </c>
      <c r="B21" s="6" t="s">
        <v>106</v>
      </c>
      <c r="C21" s="13" t="s">
        <v>10</v>
      </c>
      <c r="D21" s="12">
        <v>41947</v>
      </c>
      <c r="E21" s="16"/>
      <c r="F21" s="13" t="s">
        <v>105</v>
      </c>
      <c r="G21" s="13">
        <v>4</v>
      </c>
      <c r="H21" s="20"/>
      <c r="I21" s="15">
        <v>58000000</v>
      </c>
      <c r="J21" s="7"/>
      <c r="K21" s="13"/>
      <c r="L21" s="68">
        <v>2014</v>
      </c>
      <c r="M21" t="s">
        <v>178</v>
      </c>
    </row>
    <row r="22" spans="1:12" ht="15">
      <c r="A22" s="5" t="s">
        <v>124</v>
      </c>
      <c r="B22" s="6" t="s">
        <v>106</v>
      </c>
      <c r="C22" s="7" t="s">
        <v>10</v>
      </c>
      <c r="D22" s="8">
        <v>39028</v>
      </c>
      <c r="E22" s="9"/>
      <c r="F22" s="7" t="s">
        <v>52</v>
      </c>
      <c r="G22" s="7">
        <v>9</v>
      </c>
      <c r="H22" s="20"/>
      <c r="I22" s="11">
        <v>365000000</v>
      </c>
      <c r="J22" s="7">
        <v>2007</v>
      </c>
      <c r="K22" s="69">
        <f aca="true" t="shared" si="0" ref="K22:K27">J22+G22-1</f>
        <v>2015</v>
      </c>
      <c r="L22" s="70">
        <v>2015</v>
      </c>
    </row>
    <row r="23" spans="1:12" ht="15">
      <c r="A23" s="5" t="s">
        <v>124</v>
      </c>
      <c r="B23" s="18" t="s">
        <v>106</v>
      </c>
      <c r="C23" s="13" t="s">
        <v>10</v>
      </c>
      <c r="D23" s="12">
        <v>40120</v>
      </c>
      <c r="E23" s="16"/>
      <c r="F23" s="13" t="s">
        <v>49</v>
      </c>
      <c r="G23" s="13">
        <v>7</v>
      </c>
      <c r="H23" s="20"/>
      <c r="I23" s="15">
        <v>145000000</v>
      </c>
      <c r="J23" s="7">
        <v>2010</v>
      </c>
      <c r="K23" s="13">
        <f t="shared" si="0"/>
        <v>2016</v>
      </c>
      <c r="L23" s="90">
        <v>2016</v>
      </c>
    </row>
    <row r="24" spans="1:12" ht="15">
      <c r="A24" s="5" t="s">
        <v>124</v>
      </c>
      <c r="B24" s="6" t="s">
        <v>106</v>
      </c>
      <c r="C24" s="7" t="s">
        <v>10</v>
      </c>
      <c r="D24" s="8">
        <v>39756</v>
      </c>
      <c r="E24" s="13"/>
      <c r="F24" s="13" t="s">
        <v>51</v>
      </c>
      <c r="G24" s="13">
        <v>6</v>
      </c>
      <c r="H24" s="13"/>
      <c r="I24" s="15">
        <v>145500000</v>
      </c>
      <c r="J24" s="13">
        <v>2009</v>
      </c>
      <c r="K24" s="72">
        <f t="shared" si="0"/>
        <v>2014</v>
      </c>
      <c r="L24" s="68" t="s">
        <v>113</v>
      </c>
    </row>
    <row r="25" spans="1:12" ht="15">
      <c r="A25" s="5" t="s">
        <v>124</v>
      </c>
      <c r="B25" s="6" t="s">
        <v>106</v>
      </c>
      <c r="C25" s="7" t="s">
        <v>10</v>
      </c>
      <c r="D25" s="8">
        <v>41128</v>
      </c>
      <c r="E25" s="9"/>
      <c r="F25" s="13" t="s">
        <v>48</v>
      </c>
      <c r="G25" s="7">
        <v>7</v>
      </c>
      <c r="H25" s="19"/>
      <c r="I25" s="15">
        <v>122630099</v>
      </c>
      <c r="J25" s="7">
        <v>2013</v>
      </c>
      <c r="K25" s="13">
        <f t="shared" si="0"/>
        <v>2019</v>
      </c>
      <c r="L25" s="68"/>
    </row>
    <row r="26" spans="1:35" s="2" customFormat="1" ht="15">
      <c r="A26" s="5" t="s">
        <v>124</v>
      </c>
      <c r="B26" s="6" t="s">
        <v>106</v>
      </c>
      <c r="C26" s="7" t="s">
        <v>10</v>
      </c>
      <c r="D26" s="8">
        <v>39756</v>
      </c>
      <c r="E26" s="9"/>
      <c r="F26" s="7" t="s">
        <v>50</v>
      </c>
      <c r="G26" s="7">
        <v>6</v>
      </c>
      <c r="H26" s="20"/>
      <c r="I26" s="11">
        <v>73000000</v>
      </c>
      <c r="J26" s="7">
        <v>2009</v>
      </c>
      <c r="K26" s="5">
        <f t="shared" si="0"/>
        <v>2014</v>
      </c>
      <c r="L26" s="68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</row>
    <row r="27" spans="1:35" s="2" customFormat="1" ht="15">
      <c r="A27" s="5" t="s">
        <v>124</v>
      </c>
      <c r="B27" s="6" t="s">
        <v>106</v>
      </c>
      <c r="C27" s="13" t="s">
        <v>16</v>
      </c>
      <c r="D27" s="12">
        <v>36102</v>
      </c>
      <c r="E27" s="16"/>
      <c r="F27" s="13" t="s">
        <v>54</v>
      </c>
      <c r="G27" s="13">
        <v>30</v>
      </c>
      <c r="H27" s="20"/>
      <c r="I27" s="15">
        <v>196400000</v>
      </c>
      <c r="J27" s="7">
        <v>1999</v>
      </c>
      <c r="K27" s="13">
        <f t="shared" si="0"/>
        <v>2028</v>
      </c>
      <c r="L27" s="68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</row>
    <row r="28" spans="1:35" ht="15">
      <c r="A28" s="5" t="s">
        <v>124</v>
      </c>
      <c r="B28" s="21" t="s">
        <v>106</v>
      </c>
      <c r="C28" s="5"/>
      <c r="D28" s="5"/>
      <c r="E28" s="5"/>
      <c r="F28" s="5" t="s">
        <v>41</v>
      </c>
      <c r="G28" s="5"/>
      <c r="H28" s="5"/>
      <c r="I28" s="5"/>
      <c r="J28" s="5"/>
      <c r="K28" s="5"/>
      <c r="L28" s="73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</row>
    <row r="29" spans="1:35" ht="15">
      <c r="A29" s="5" t="s">
        <v>124</v>
      </c>
      <c r="B29" s="21" t="s">
        <v>106</v>
      </c>
      <c r="C29" s="5"/>
      <c r="D29" s="5"/>
      <c r="E29" s="5"/>
      <c r="F29" s="5" t="s">
        <v>107</v>
      </c>
      <c r="G29" s="5"/>
      <c r="H29" s="5"/>
      <c r="I29" s="5"/>
      <c r="J29" s="5"/>
      <c r="K29" s="5"/>
      <c r="L29" s="73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</row>
    <row r="30" spans="1:35" ht="15">
      <c r="A30" s="5" t="s">
        <v>124</v>
      </c>
      <c r="B30" s="6" t="s">
        <v>143</v>
      </c>
      <c r="C30" s="7" t="s">
        <v>16</v>
      </c>
      <c r="D30" s="8">
        <v>38853</v>
      </c>
      <c r="E30" s="9"/>
      <c r="F30" s="7" t="s">
        <v>55</v>
      </c>
      <c r="G30" s="7">
        <v>15</v>
      </c>
      <c r="H30" s="20"/>
      <c r="I30" s="11">
        <v>18795000</v>
      </c>
      <c r="J30" s="7">
        <v>2007</v>
      </c>
      <c r="K30" s="13">
        <f>J30+G30-1</f>
        <v>2021</v>
      </c>
      <c r="L30" s="68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</row>
    <row r="31" spans="1:35" ht="15">
      <c r="A31" s="5" t="s">
        <v>124</v>
      </c>
      <c r="B31" s="6" t="s">
        <v>144</v>
      </c>
      <c r="C31" s="13" t="s">
        <v>16</v>
      </c>
      <c r="D31" s="12">
        <v>37516</v>
      </c>
      <c r="E31" s="16"/>
      <c r="F31" s="13" t="s">
        <v>56</v>
      </c>
      <c r="G31" s="13">
        <v>20</v>
      </c>
      <c r="H31" s="20"/>
      <c r="I31" s="15">
        <v>3628000</v>
      </c>
      <c r="J31" s="7">
        <v>2003</v>
      </c>
      <c r="K31" s="13">
        <f>J31+G31-1</f>
        <v>2022</v>
      </c>
      <c r="L31" s="68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</row>
    <row r="32" spans="1:35" ht="15">
      <c r="A32" s="5" t="s">
        <v>128</v>
      </c>
      <c r="B32" s="6" t="s">
        <v>9</v>
      </c>
      <c r="C32" s="6"/>
      <c r="D32" s="22"/>
      <c r="E32" s="23"/>
      <c r="F32" s="24" t="s">
        <v>21</v>
      </c>
      <c r="G32" s="25">
        <v>9</v>
      </c>
      <c r="H32" s="26"/>
      <c r="I32" s="27"/>
      <c r="J32" s="24">
        <v>2016</v>
      </c>
      <c r="K32" s="74">
        <v>2024</v>
      </c>
      <c r="L32" s="75">
        <v>2015</v>
      </c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</row>
    <row r="33" spans="1:35" ht="15">
      <c r="A33" s="5" t="s">
        <v>128</v>
      </c>
      <c r="B33" s="6" t="s">
        <v>9</v>
      </c>
      <c r="C33" s="28"/>
      <c r="D33" s="29"/>
      <c r="E33" s="28"/>
      <c r="F33" s="28" t="s">
        <v>176</v>
      </c>
      <c r="G33" s="28"/>
      <c r="H33" s="30"/>
      <c r="I33" s="31"/>
      <c r="J33" s="28"/>
      <c r="K33" s="28"/>
      <c r="L33" s="70">
        <v>2015</v>
      </c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</row>
    <row r="34" spans="1:35" s="2" customFormat="1" ht="15">
      <c r="A34" s="5" t="s">
        <v>128</v>
      </c>
      <c r="B34" s="18" t="s">
        <v>9</v>
      </c>
      <c r="C34" s="7" t="s">
        <v>10</v>
      </c>
      <c r="D34" s="8">
        <v>40771</v>
      </c>
      <c r="E34" s="9"/>
      <c r="F34" s="7" t="s">
        <v>12</v>
      </c>
      <c r="G34" s="7">
        <v>6</v>
      </c>
      <c r="H34" s="32">
        <v>0.05</v>
      </c>
      <c r="I34" s="11"/>
      <c r="J34" s="7">
        <v>2012</v>
      </c>
      <c r="K34" s="13">
        <f>J34+G34-1</f>
        <v>2017</v>
      </c>
      <c r="L34" s="68">
        <v>2017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</row>
    <row r="35" spans="1:35" ht="15">
      <c r="A35" s="5" t="s">
        <v>128</v>
      </c>
      <c r="B35" s="18" t="s">
        <v>9</v>
      </c>
      <c r="C35" s="13" t="s">
        <v>10</v>
      </c>
      <c r="D35" s="33">
        <v>41219</v>
      </c>
      <c r="E35" s="34"/>
      <c r="F35" s="13" t="s">
        <v>11</v>
      </c>
      <c r="G35" s="13">
        <v>6</v>
      </c>
      <c r="H35" s="10">
        <v>0.0592</v>
      </c>
      <c r="I35" s="11"/>
      <c r="J35" s="13">
        <v>2013</v>
      </c>
      <c r="K35" s="28">
        <f>J35+G35-1</f>
        <v>2018</v>
      </c>
      <c r="L35" s="68">
        <v>2018</v>
      </c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</row>
    <row r="36" spans="1:35" ht="15">
      <c r="A36" s="5" t="s">
        <v>128</v>
      </c>
      <c r="B36" s="18" t="s">
        <v>9</v>
      </c>
      <c r="C36" s="35" t="s">
        <v>13</v>
      </c>
      <c r="D36" s="36">
        <v>41583</v>
      </c>
      <c r="E36" s="37"/>
      <c r="F36" s="35" t="s">
        <v>14</v>
      </c>
      <c r="G36" s="35">
        <v>6</v>
      </c>
      <c r="H36" s="38">
        <v>0.3</v>
      </c>
      <c r="I36" s="39"/>
      <c r="J36" s="35">
        <v>2014</v>
      </c>
      <c r="K36" s="76">
        <v>2019</v>
      </c>
      <c r="L36" s="77">
        <v>2019</v>
      </c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</row>
    <row r="37" spans="1:35" ht="15">
      <c r="A37" s="5" t="s">
        <v>128</v>
      </c>
      <c r="B37" s="18" t="s">
        <v>9</v>
      </c>
      <c r="C37" s="13" t="s">
        <v>10</v>
      </c>
      <c r="D37" s="33">
        <v>41492</v>
      </c>
      <c r="E37" s="34"/>
      <c r="F37" s="13" t="s">
        <v>15</v>
      </c>
      <c r="G37" s="13">
        <v>6</v>
      </c>
      <c r="H37" s="10">
        <v>0.1877</v>
      </c>
      <c r="I37" s="11"/>
      <c r="J37" s="13">
        <v>2014</v>
      </c>
      <c r="K37" s="28">
        <f>J37+G37-1</f>
        <v>2019</v>
      </c>
      <c r="L37" s="68">
        <v>2019</v>
      </c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</row>
    <row r="38" spans="1:35" ht="15">
      <c r="A38" s="5" t="s">
        <v>128</v>
      </c>
      <c r="B38" s="18" t="s">
        <v>9</v>
      </c>
      <c r="C38" s="7" t="s">
        <v>16</v>
      </c>
      <c r="D38" s="8">
        <v>36788</v>
      </c>
      <c r="E38" s="9"/>
      <c r="F38" s="7" t="s">
        <v>17</v>
      </c>
      <c r="G38" s="7">
        <v>20</v>
      </c>
      <c r="H38" s="20"/>
      <c r="I38" s="11">
        <v>193130000</v>
      </c>
      <c r="J38" s="7">
        <v>2001</v>
      </c>
      <c r="K38" s="13">
        <f>J38+G38-1</f>
        <v>2020</v>
      </c>
      <c r="L38" s="68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</row>
    <row r="39" spans="1:35" ht="15">
      <c r="A39" s="5" t="s">
        <v>128</v>
      </c>
      <c r="B39" s="6" t="s">
        <v>9</v>
      </c>
      <c r="C39" s="28" t="s">
        <v>10</v>
      </c>
      <c r="D39" s="29">
        <v>41128</v>
      </c>
      <c r="E39" s="28"/>
      <c r="F39" s="28" t="s">
        <v>18</v>
      </c>
      <c r="G39" s="28">
        <v>6</v>
      </c>
      <c r="H39" s="30">
        <v>0.07</v>
      </c>
      <c r="I39" s="31"/>
      <c r="J39" s="28">
        <v>2013</v>
      </c>
      <c r="K39" s="28">
        <v>2021</v>
      </c>
      <c r="L39" s="78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</row>
    <row r="40" spans="1:35" s="2" customFormat="1" ht="15">
      <c r="A40" s="5" t="s">
        <v>131</v>
      </c>
      <c r="B40" s="6" t="s">
        <v>57</v>
      </c>
      <c r="C40" s="7" t="s">
        <v>16</v>
      </c>
      <c r="D40" s="8">
        <v>39756</v>
      </c>
      <c r="E40" s="9"/>
      <c r="F40" s="7" t="s">
        <v>58</v>
      </c>
      <c r="G40" s="7">
        <v>20</v>
      </c>
      <c r="H40" s="7"/>
      <c r="I40" s="11">
        <v>25000000</v>
      </c>
      <c r="J40" s="7">
        <v>2009</v>
      </c>
      <c r="K40" s="13">
        <f>J40+G40-1</f>
        <v>2028</v>
      </c>
      <c r="L40" s="68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</row>
    <row r="41" spans="1:35" ht="15">
      <c r="A41" s="5" t="s">
        <v>131</v>
      </c>
      <c r="B41" s="6" t="s">
        <v>59</v>
      </c>
      <c r="C41" s="7" t="s">
        <v>16</v>
      </c>
      <c r="D41" s="8">
        <v>35570</v>
      </c>
      <c r="E41" s="9"/>
      <c r="F41" s="7" t="s">
        <v>60</v>
      </c>
      <c r="G41" s="7">
        <v>20</v>
      </c>
      <c r="H41" s="7"/>
      <c r="I41" s="11">
        <v>13800000</v>
      </c>
      <c r="J41" s="7">
        <v>1998</v>
      </c>
      <c r="K41" s="13">
        <f>J41+G41-1</f>
        <v>2017</v>
      </c>
      <c r="L41" s="68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</row>
    <row r="42" spans="1:35" ht="15">
      <c r="A42" s="5" t="s">
        <v>131</v>
      </c>
      <c r="B42" s="6" t="s">
        <v>62</v>
      </c>
      <c r="C42" s="7" t="s">
        <v>16</v>
      </c>
      <c r="D42" s="8">
        <v>36837</v>
      </c>
      <c r="E42" s="9"/>
      <c r="F42" s="7" t="s">
        <v>63</v>
      </c>
      <c r="G42" s="7">
        <v>12</v>
      </c>
      <c r="H42" s="7" t="s">
        <v>32</v>
      </c>
      <c r="I42" s="11">
        <v>2100000</v>
      </c>
      <c r="J42" s="7">
        <v>2001</v>
      </c>
      <c r="K42" s="79">
        <f>J42+G42-1</f>
        <v>2012</v>
      </c>
      <c r="L42" s="68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</row>
    <row r="43" spans="1:35" ht="15">
      <c r="A43" s="5" t="s">
        <v>131</v>
      </c>
      <c r="B43" s="6" t="s">
        <v>62</v>
      </c>
      <c r="C43" s="7" t="s">
        <v>174</v>
      </c>
      <c r="D43" s="8">
        <v>41856</v>
      </c>
      <c r="E43" s="9"/>
      <c r="F43" s="7" t="s">
        <v>175</v>
      </c>
      <c r="G43" s="7"/>
      <c r="H43" s="7"/>
      <c r="I43" s="11"/>
      <c r="J43" s="7"/>
      <c r="K43" s="79"/>
      <c r="L43" s="68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</row>
    <row r="44" spans="1:35" ht="15">
      <c r="A44" s="5" t="s">
        <v>131</v>
      </c>
      <c r="B44" s="6" t="s">
        <v>64</v>
      </c>
      <c r="C44" s="7" t="s">
        <v>16</v>
      </c>
      <c r="D44" s="8">
        <v>39497</v>
      </c>
      <c r="E44" s="9"/>
      <c r="F44" s="7" t="s">
        <v>65</v>
      </c>
      <c r="G44" s="7">
        <v>20</v>
      </c>
      <c r="H44" s="7" t="s">
        <v>32</v>
      </c>
      <c r="I44" s="11">
        <v>25000000</v>
      </c>
      <c r="J44" s="7">
        <v>2009</v>
      </c>
      <c r="K44" s="13">
        <f>J44+G44-1</f>
        <v>2028</v>
      </c>
      <c r="L44" s="68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</row>
    <row r="45" spans="1:35" s="2" customFormat="1" ht="15">
      <c r="A45" s="5" t="s">
        <v>131</v>
      </c>
      <c r="B45" s="6" t="s">
        <v>66</v>
      </c>
      <c r="C45" s="7" t="s">
        <v>67</v>
      </c>
      <c r="D45" s="8">
        <v>41219</v>
      </c>
      <c r="E45" s="9"/>
      <c r="F45" s="7" t="s">
        <v>30</v>
      </c>
      <c r="G45" s="7">
        <v>4</v>
      </c>
      <c r="H45" s="7"/>
      <c r="I45" s="11">
        <v>2600000</v>
      </c>
      <c r="J45" s="7">
        <v>2013</v>
      </c>
      <c r="K45" s="13">
        <v>2016</v>
      </c>
      <c r="L45" s="68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</row>
    <row r="46" spans="1:35" s="2" customFormat="1" ht="15">
      <c r="A46" s="5" t="s">
        <v>131</v>
      </c>
      <c r="B46" s="6" t="s">
        <v>66</v>
      </c>
      <c r="C46" s="7" t="s">
        <v>16</v>
      </c>
      <c r="D46" s="8">
        <v>37516</v>
      </c>
      <c r="E46" s="9"/>
      <c r="F46" s="7" t="s">
        <v>68</v>
      </c>
      <c r="G46" s="7">
        <v>12</v>
      </c>
      <c r="H46" s="7"/>
      <c r="I46" s="11">
        <v>2900000</v>
      </c>
      <c r="J46" s="7">
        <v>2003</v>
      </c>
      <c r="K46" s="80">
        <f>J46+G46-1</f>
        <v>2014</v>
      </c>
      <c r="L46" s="68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</row>
    <row r="47" spans="1:35" ht="15">
      <c r="A47" s="5" t="s">
        <v>131</v>
      </c>
      <c r="B47" s="18" t="s">
        <v>146</v>
      </c>
      <c r="C47" s="7" t="s">
        <v>67</v>
      </c>
      <c r="D47" s="8">
        <v>41947</v>
      </c>
      <c r="E47" s="9"/>
      <c r="F47" s="7"/>
      <c r="G47" s="7">
        <v>4</v>
      </c>
      <c r="H47" s="7">
        <v>0.37</v>
      </c>
      <c r="I47" s="11"/>
      <c r="J47" s="7">
        <v>2015</v>
      </c>
      <c r="K47" s="87">
        <v>2018</v>
      </c>
      <c r="L47" s="68">
        <v>2014</v>
      </c>
      <c r="M47" s="86" t="s">
        <v>178</v>
      </c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</row>
    <row r="48" spans="1:35" ht="15">
      <c r="A48" s="5" t="s">
        <v>131</v>
      </c>
      <c r="B48" s="6" t="s">
        <v>69</v>
      </c>
      <c r="C48" s="7" t="s">
        <v>67</v>
      </c>
      <c r="D48" s="8">
        <v>41583</v>
      </c>
      <c r="E48" s="9"/>
      <c r="F48" s="7" t="s">
        <v>30</v>
      </c>
      <c r="G48" s="7">
        <v>3</v>
      </c>
      <c r="H48" s="7">
        <v>0.5</v>
      </c>
      <c r="I48" s="11">
        <v>425000</v>
      </c>
      <c r="J48" s="7">
        <v>2014</v>
      </c>
      <c r="K48" s="88">
        <v>2016</v>
      </c>
      <c r="L48" s="68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</row>
    <row r="49" spans="1:35" ht="15">
      <c r="A49" s="5" t="s">
        <v>131</v>
      </c>
      <c r="B49" s="6" t="s">
        <v>69</v>
      </c>
      <c r="C49" s="7" t="s">
        <v>16</v>
      </c>
      <c r="D49" s="8">
        <v>37201</v>
      </c>
      <c r="E49" s="9"/>
      <c r="F49" s="7" t="s">
        <v>70</v>
      </c>
      <c r="G49" s="7">
        <v>20</v>
      </c>
      <c r="H49" s="7"/>
      <c r="I49" s="11">
        <v>2415000</v>
      </c>
      <c r="J49" s="7">
        <v>2002</v>
      </c>
      <c r="K49" s="89">
        <f>J49+G49-1</f>
        <v>2021</v>
      </c>
      <c r="L49" s="68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</row>
    <row r="50" spans="1:35" ht="15">
      <c r="A50" s="5" t="s">
        <v>131</v>
      </c>
      <c r="B50" s="18" t="s">
        <v>71</v>
      </c>
      <c r="C50" s="7" t="s">
        <v>72</v>
      </c>
      <c r="D50" s="8">
        <v>41583</v>
      </c>
      <c r="E50" s="9"/>
      <c r="F50" s="7" t="s">
        <v>30</v>
      </c>
      <c r="G50" s="7">
        <v>5</v>
      </c>
      <c r="H50" s="7">
        <v>1.5</v>
      </c>
      <c r="I50" s="11"/>
      <c r="J50" s="7"/>
      <c r="K50" s="89">
        <v>2013</v>
      </c>
      <c r="L50" s="68" t="s">
        <v>73</v>
      </c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</row>
    <row r="51" spans="1:35" ht="15">
      <c r="A51" s="5" t="s">
        <v>131</v>
      </c>
      <c r="B51" s="6" t="s">
        <v>74</v>
      </c>
      <c r="C51" s="7" t="s">
        <v>16</v>
      </c>
      <c r="D51" s="8">
        <v>40582</v>
      </c>
      <c r="E51" s="9"/>
      <c r="F51" s="7" t="s">
        <v>36</v>
      </c>
      <c r="G51" s="7">
        <v>20</v>
      </c>
      <c r="H51" s="7"/>
      <c r="I51" s="11">
        <v>2975000</v>
      </c>
      <c r="J51" s="7">
        <v>2012</v>
      </c>
      <c r="K51" s="13">
        <f>+G51+J51-1</f>
        <v>2031</v>
      </c>
      <c r="L51" s="68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</row>
    <row r="52" spans="1:35" ht="15">
      <c r="A52" s="5" t="s">
        <v>131</v>
      </c>
      <c r="B52" s="6" t="s">
        <v>167</v>
      </c>
      <c r="C52" s="7" t="s">
        <v>67</v>
      </c>
      <c r="D52" s="8">
        <v>41128</v>
      </c>
      <c r="E52" s="9"/>
      <c r="F52" s="7" t="s">
        <v>30</v>
      </c>
      <c r="G52" s="7">
        <v>4</v>
      </c>
      <c r="H52" s="7"/>
      <c r="I52" s="11">
        <v>14000000</v>
      </c>
      <c r="J52" s="7">
        <v>2013</v>
      </c>
      <c r="K52" s="13">
        <v>2016</v>
      </c>
      <c r="L52" s="68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</row>
    <row r="53" spans="1:35" ht="15">
      <c r="A53" s="5" t="s">
        <v>131</v>
      </c>
      <c r="B53" s="6" t="s">
        <v>167</v>
      </c>
      <c r="C53" s="7" t="s">
        <v>16</v>
      </c>
      <c r="D53" s="8">
        <v>35738</v>
      </c>
      <c r="E53" s="9"/>
      <c r="F53" s="7" t="s">
        <v>60</v>
      </c>
      <c r="G53" s="7">
        <v>20</v>
      </c>
      <c r="H53" s="7"/>
      <c r="I53" s="11">
        <v>4960000</v>
      </c>
      <c r="J53" s="7">
        <v>1998</v>
      </c>
      <c r="K53" s="13">
        <f>J53+G53-1</f>
        <v>2017</v>
      </c>
      <c r="L53" s="68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</row>
    <row r="54" spans="1:35" s="2" customFormat="1" ht="15">
      <c r="A54" s="5" t="s">
        <v>131</v>
      </c>
      <c r="B54" s="6" t="s">
        <v>75</v>
      </c>
      <c r="C54" s="7" t="s">
        <v>16</v>
      </c>
      <c r="D54" s="8">
        <v>38665</v>
      </c>
      <c r="E54" s="9"/>
      <c r="F54" s="7" t="s">
        <v>65</v>
      </c>
      <c r="G54" s="7">
        <v>15</v>
      </c>
      <c r="H54" s="7"/>
      <c r="I54" s="11">
        <v>9000000</v>
      </c>
      <c r="J54" s="7">
        <v>2006</v>
      </c>
      <c r="K54" s="13">
        <f>J54+G54-1</f>
        <v>2020</v>
      </c>
      <c r="L54" s="68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</row>
    <row r="55" spans="1:35" ht="15">
      <c r="A55" s="5" t="s">
        <v>131</v>
      </c>
      <c r="B55" s="6" t="s">
        <v>76</v>
      </c>
      <c r="C55" s="7" t="s">
        <v>16</v>
      </c>
      <c r="D55" s="8">
        <v>38244</v>
      </c>
      <c r="E55" s="9"/>
      <c r="F55" s="7" t="s">
        <v>68</v>
      </c>
      <c r="G55" s="7">
        <v>20</v>
      </c>
      <c r="H55" s="7"/>
      <c r="I55" s="11">
        <v>9000000</v>
      </c>
      <c r="J55" s="7">
        <v>2005</v>
      </c>
      <c r="K55" s="13">
        <f>J55+G55-1</f>
        <v>2024</v>
      </c>
      <c r="L55" s="68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</row>
    <row r="56" spans="1:35" ht="15">
      <c r="A56" s="5" t="s">
        <v>131</v>
      </c>
      <c r="B56" s="6" t="s">
        <v>77</v>
      </c>
      <c r="C56" s="7" t="s">
        <v>67</v>
      </c>
      <c r="D56" s="8">
        <v>41583</v>
      </c>
      <c r="E56" s="9"/>
      <c r="F56" s="7" t="s">
        <v>30</v>
      </c>
      <c r="G56" s="7">
        <v>4</v>
      </c>
      <c r="H56" s="7">
        <v>0.31</v>
      </c>
      <c r="I56" s="11">
        <v>650000</v>
      </c>
      <c r="J56" s="7">
        <v>2014</v>
      </c>
      <c r="K56" s="13">
        <v>2017</v>
      </c>
      <c r="L56" s="68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</row>
    <row r="57" spans="1:35" ht="15">
      <c r="A57" s="5" t="s">
        <v>131</v>
      </c>
      <c r="B57" s="6" t="s">
        <v>77</v>
      </c>
      <c r="C57" s="7" t="s">
        <v>16</v>
      </c>
      <c r="D57" s="8">
        <v>39756</v>
      </c>
      <c r="E57" s="9"/>
      <c r="F57" s="7" t="s">
        <v>78</v>
      </c>
      <c r="G57" s="7">
        <v>20</v>
      </c>
      <c r="H57" s="7"/>
      <c r="I57" s="11">
        <v>7500000</v>
      </c>
      <c r="J57" s="7">
        <v>2009</v>
      </c>
      <c r="K57" s="13">
        <f aca="true" t="shared" si="1" ref="K57:K65">J57+G57-1</f>
        <v>2028</v>
      </c>
      <c r="L57" s="68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</row>
    <row r="58" spans="1:35" ht="15">
      <c r="A58" s="5" t="s">
        <v>131</v>
      </c>
      <c r="B58" s="6" t="s">
        <v>77</v>
      </c>
      <c r="C58" s="7" t="s">
        <v>16</v>
      </c>
      <c r="D58" s="8">
        <v>35738</v>
      </c>
      <c r="E58" s="9"/>
      <c r="F58" s="7" t="s">
        <v>60</v>
      </c>
      <c r="G58" s="7">
        <v>20</v>
      </c>
      <c r="H58" s="7"/>
      <c r="I58" s="11">
        <v>4960000</v>
      </c>
      <c r="J58" s="7">
        <v>1998</v>
      </c>
      <c r="K58" s="13">
        <f t="shared" si="1"/>
        <v>2017</v>
      </c>
      <c r="L58" s="68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</row>
    <row r="59" spans="1:35" ht="15">
      <c r="A59" s="5" t="s">
        <v>131</v>
      </c>
      <c r="B59" s="6" t="s">
        <v>79</v>
      </c>
      <c r="C59" s="7" t="s">
        <v>67</v>
      </c>
      <c r="D59" s="8">
        <v>41219</v>
      </c>
      <c r="E59" s="9"/>
      <c r="F59" s="7" t="s">
        <v>30</v>
      </c>
      <c r="G59" s="7">
        <v>4</v>
      </c>
      <c r="H59" s="7"/>
      <c r="I59" s="11">
        <v>3000000</v>
      </c>
      <c r="J59" s="7">
        <v>2013</v>
      </c>
      <c r="K59" s="13">
        <f t="shared" si="1"/>
        <v>2016</v>
      </c>
      <c r="L59" s="68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</row>
    <row r="60" spans="1:35" ht="15">
      <c r="A60" s="5" t="s">
        <v>131</v>
      </c>
      <c r="B60" s="6" t="s">
        <v>79</v>
      </c>
      <c r="C60" s="7" t="s">
        <v>16</v>
      </c>
      <c r="D60" s="8">
        <v>36837</v>
      </c>
      <c r="E60" s="9"/>
      <c r="F60" s="7" t="s">
        <v>80</v>
      </c>
      <c r="G60" s="7">
        <v>20</v>
      </c>
      <c r="H60" s="7" t="s">
        <v>32</v>
      </c>
      <c r="I60" s="11">
        <v>4200000</v>
      </c>
      <c r="J60" s="7">
        <v>2001</v>
      </c>
      <c r="K60" s="13">
        <f t="shared" si="1"/>
        <v>2020</v>
      </c>
      <c r="L60" s="68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</row>
    <row r="61" spans="1:35" ht="15">
      <c r="A61" s="5" t="s">
        <v>131</v>
      </c>
      <c r="B61" s="18" t="s">
        <v>81</v>
      </c>
      <c r="C61" s="7" t="s">
        <v>16</v>
      </c>
      <c r="D61" s="8">
        <v>38293</v>
      </c>
      <c r="E61" s="9"/>
      <c r="F61" s="7" t="s">
        <v>82</v>
      </c>
      <c r="G61" s="7">
        <v>15</v>
      </c>
      <c r="H61" s="7"/>
      <c r="I61" s="11">
        <v>620000</v>
      </c>
      <c r="J61" s="7">
        <v>2005</v>
      </c>
      <c r="K61" s="13">
        <f t="shared" si="1"/>
        <v>2019</v>
      </c>
      <c r="L61" s="68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</row>
    <row r="62" spans="1:35" ht="15">
      <c r="A62" s="5" t="s">
        <v>131</v>
      </c>
      <c r="B62" s="6" t="s">
        <v>83</v>
      </c>
      <c r="C62" s="7" t="s">
        <v>174</v>
      </c>
      <c r="D62" s="8">
        <v>41856</v>
      </c>
      <c r="E62" s="9"/>
      <c r="F62" s="7" t="s">
        <v>175</v>
      </c>
      <c r="G62" s="7"/>
      <c r="H62" s="7"/>
      <c r="I62" s="11"/>
      <c r="J62" s="7"/>
      <c r="K62" s="13"/>
      <c r="L62" s="68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</row>
    <row r="63" spans="1:35" ht="15">
      <c r="A63" s="5" t="s">
        <v>131</v>
      </c>
      <c r="B63" s="6" t="s">
        <v>83</v>
      </c>
      <c r="C63" s="7" t="s">
        <v>16</v>
      </c>
      <c r="D63" s="8">
        <v>40484</v>
      </c>
      <c r="E63" s="9"/>
      <c r="F63" s="7" t="s">
        <v>84</v>
      </c>
      <c r="G63" s="7">
        <v>20</v>
      </c>
      <c r="H63" s="7"/>
      <c r="I63" s="11">
        <v>845000</v>
      </c>
      <c r="J63" s="7">
        <v>2011</v>
      </c>
      <c r="K63" s="13">
        <f t="shared" si="1"/>
        <v>2030</v>
      </c>
      <c r="L63" s="68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</row>
    <row r="64" spans="1:35" ht="15">
      <c r="A64" s="5" t="s">
        <v>131</v>
      </c>
      <c r="B64" s="18" t="s">
        <v>85</v>
      </c>
      <c r="C64" s="13" t="s">
        <v>16</v>
      </c>
      <c r="D64" s="33">
        <v>39497</v>
      </c>
      <c r="E64" s="34"/>
      <c r="F64" s="13" t="s">
        <v>65</v>
      </c>
      <c r="G64" s="13">
        <v>20</v>
      </c>
      <c r="H64" s="13"/>
      <c r="I64" s="11">
        <v>19800000</v>
      </c>
      <c r="J64" s="13">
        <v>2009</v>
      </c>
      <c r="K64" s="13">
        <f t="shared" si="1"/>
        <v>2028</v>
      </c>
      <c r="L64" s="68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</row>
    <row r="65" spans="1:35" ht="15">
      <c r="A65" s="5" t="s">
        <v>131</v>
      </c>
      <c r="B65" s="40" t="s">
        <v>61</v>
      </c>
      <c r="C65" s="7" t="s">
        <v>16</v>
      </c>
      <c r="D65" s="8">
        <v>40953</v>
      </c>
      <c r="E65" s="9"/>
      <c r="F65" s="7" t="s">
        <v>36</v>
      </c>
      <c r="G65" s="7">
        <v>20</v>
      </c>
      <c r="H65" s="7"/>
      <c r="I65" s="11">
        <v>5500000</v>
      </c>
      <c r="J65" s="7">
        <v>2013</v>
      </c>
      <c r="K65" s="13">
        <f t="shared" si="1"/>
        <v>2032</v>
      </c>
      <c r="L65" s="68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</row>
    <row r="66" spans="1:35" ht="15">
      <c r="A66" s="5" t="s">
        <v>131</v>
      </c>
      <c r="B66" s="6" t="s">
        <v>170</v>
      </c>
      <c r="C66" s="7" t="s">
        <v>16</v>
      </c>
      <c r="D66" s="8">
        <v>42036</v>
      </c>
      <c r="E66" s="9"/>
      <c r="F66" s="7" t="s">
        <v>123</v>
      </c>
      <c r="G66" s="7">
        <v>20</v>
      </c>
      <c r="H66" s="7">
        <v>0.26</v>
      </c>
      <c r="I66" s="11">
        <v>45300000</v>
      </c>
      <c r="J66" s="7"/>
      <c r="K66" s="13"/>
      <c r="L66" s="68">
        <v>2015</v>
      </c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</row>
    <row r="67" spans="1:35" ht="15.6" customHeight="1">
      <c r="A67" s="41" t="s">
        <v>171</v>
      </c>
      <c r="B67" s="42" t="s">
        <v>86</v>
      </c>
      <c r="C67" s="43" t="s">
        <v>16</v>
      </c>
      <c r="D67" s="44">
        <v>38125</v>
      </c>
      <c r="E67" s="45"/>
      <c r="F67" s="43" t="s">
        <v>87</v>
      </c>
      <c r="G67" s="43">
        <v>20</v>
      </c>
      <c r="H67" s="43"/>
      <c r="I67" s="46">
        <v>120000000</v>
      </c>
      <c r="J67" s="43">
        <v>2005</v>
      </c>
      <c r="K67" s="13">
        <f aca="true" t="shared" si="2" ref="K67:K73">J67+G67-1</f>
        <v>2024</v>
      </c>
      <c r="L67" s="68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</row>
    <row r="68" spans="1:35" ht="16.15" customHeight="1">
      <c r="A68" s="41" t="s">
        <v>172</v>
      </c>
      <c r="B68" s="42" t="s">
        <v>88</v>
      </c>
      <c r="C68" s="43" t="s">
        <v>16</v>
      </c>
      <c r="D68" s="44">
        <v>34275</v>
      </c>
      <c r="E68" s="45"/>
      <c r="F68" s="43" t="s">
        <v>89</v>
      </c>
      <c r="G68" s="43">
        <v>20</v>
      </c>
      <c r="H68" s="43"/>
      <c r="I68" s="46">
        <v>6260000</v>
      </c>
      <c r="J68" s="43">
        <v>1994</v>
      </c>
      <c r="K68" s="81">
        <f t="shared" si="2"/>
        <v>2013</v>
      </c>
      <c r="L68" s="68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</row>
    <row r="69" spans="1:35" ht="15">
      <c r="A69" s="5" t="s">
        <v>138</v>
      </c>
      <c r="B69" s="6" t="s">
        <v>26</v>
      </c>
      <c r="C69" s="7" t="s">
        <v>16</v>
      </c>
      <c r="D69" s="8">
        <v>35374</v>
      </c>
      <c r="E69" s="9"/>
      <c r="F69" s="7" t="s">
        <v>25</v>
      </c>
      <c r="G69" s="7">
        <v>20</v>
      </c>
      <c r="H69" s="7"/>
      <c r="I69" s="11">
        <v>8100000</v>
      </c>
      <c r="J69" s="7">
        <v>1998</v>
      </c>
      <c r="K69" s="13">
        <f t="shared" si="2"/>
        <v>2017</v>
      </c>
      <c r="L69" s="68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</row>
    <row r="70" spans="1:35" ht="15">
      <c r="A70" s="5" t="s">
        <v>138</v>
      </c>
      <c r="B70" s="6" t="s">
        <v>24</v>
      </c>
      <c r="C70" s="7" t="s">
        <v>16</v>
      </c>
      <c r="D70" s="8">
        <v>35325</v>
      </c>
      <c r="E70" s="9"/>
      <c r="F70" s="7" t="s">
        <v>25</v>
      </c>
      <c r="G70" s="7">
        <v>20</v>
      </c>
      <c r="H70" s="7"/>
      <c r="I70" s="11">
        <v>7000000</v>
      </c>
      <c r="J70" s="7">
        <v>1998</v>
      </c>
      <c r="K70" s="13">
        <f t="shared" si="2"/>
        <v>2017</v>
      </c>
      <c r="L70" s="68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</row>
    <row r="71" spans="1:35" ht="15">
      <c r="A71" s="5" t="s">
        <v>138</v>
      </c>
      <c r="B71" s="6" t="s">
        <v>22</v>
      </c>
      <c r="C71" s="7" t="s">
        <v>16</v>
      </c>
      <c r="D71" s="8">
        <v>38244</v>
      </c>
      <c r="E71" s="9"/>
      <c r="F71" s="7" t="s">
        <v>23</v>
      </c>
      <c r="G71" s="7">
        <v>20</v>
      </c>
      <c r="H71" s="7"/>
      <c r="I71" s="11">
        <v>172000000</v>
      </c>
      <c r="J71" s="7">
        <v>2005</v>
      </c>
      <c r="K71" s="13">
        <f t="shared" si="2"/>
        <v>2024</v>
      </c>
      <c r="L71" s="68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</row>
    <row r="72" spans="1:35" ht="15">
      <c r="A72" s="5" t="s">
        <v>126</v>
      </c>
      <c r="B72" s="6" t="s">
        <v>27</v>
      </c>
      <c r="C72" s="7" t="s">
        <v>16</v>
      </c>
      <c r="D72" s="8">
        <v>37201</v>
      </c>
      <c r="E72" s="9"/>
      <c r="F72" s="7" t="s">
        <v>28</v>
      </c>
      <c r="G72" s="7">
        <v>20</v>
      </c>
      <c r="H72" s="7"/>
      <c r="I72" s="11">
        <v>3895000</v>
      </c>
      <c r="J72" s="7">
        <v>2002</v>
      </c>
      <c r="K72" s="13">
        <f t="shared" si="2"/>
        <v>2021</v>
      </c>
      <c r="L72" s="68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</row>
    <row r="73" spans="1:35" ht="15">
      <c r="A73" s="5" t="s">
        <v>126</v>
      </c>
      <c r="B73" s="18" t="s">
        <v>27</v>
      </c>
      <c r="C73" s="7" t="s">
        <v>16</v>
      </c>
      <c r="D73" s="8">
        <v>40407</v>
      </c>
      <c r="E73" s="9"/>
      <c r="F73" s="7" t="s">
        <v>31</v>
      </c>
      <c r="G73" s="7">
        <v>20</v>
      </c>
      <c r="H73" s="7"/>
      <c r="I73" s="11">
        <v>6700000</v>
      </c>
      <c r="J73" s="7">
        <v>2011</v>
      </c>
      <c r="K73" s="13">
        <f t="shared" si="2"/>
        <v>2030</v>
      </c>
      <c r="L73" s="68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</row>
    <row r="74" spans="1:35" ht="15">
      <c r="A74" s="5" t="s">
        <v>126</v>
      </c>
      <c r="B74" s="6" t="s">
        <v>173</v>
      </c>
      <c r="C74" s="7" t="s">
        <v>103</v>
      </c>
      <c r="D74" s="8"/>
      <c r="E74" s="9"/>
      <c r="F74" s="7" t="s">
        <v>30</v>
      </c>
      <c r="G74" s="7"/>
      <c r="H74" s="7"/>
      <c r="I74" s="11"/>
      <c r="J74" s="7">
        <v>2015</v>
      </c>
      <c r="K74" s="13"/>
      <c r="L74" s="68" t="s">
        <v>110</v>
      </c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</row>
    <row r="75" spans="1:35" ht="15">
      <c r="A75" s="5" t="s">
        <v>126</v>
      </c>
      <c r="B75" s="18" t="s">
        <v>29</v>
      </c>
      <c r="C75" s="13" t="s">
        <v>67</v>
      </c>
      <c r="D75" s="33">
        <v>41583</v>
      </c>
      <c r="E75" s="34"/>
      <c r="F75" s="13" t="s">
        <v>30</v>
      </c>
      <c r="G75" s="13">
        <v>1</v>
      </c>
      <c r="H75" s="13">
        <v>0.28</v>
      </c>
      <c r="I75" s="11">
        <v>540000</v>
      </c>
      <c r="J75" s="13">
        <v>2014</v>
      </c>
      <c r="K75" s="13">
        <v>2014</v>
      </c>
      <c r="L75" s="68">
        <v>2014</v>
      </c>
      <c r="M75" s="86" t="s">
        <v>178</v>
      </c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</row>
    <row r="76" spans="1:35" ht="15">
      <c r="A76" s="5" t="s">
        <v>126</v>
      </c>
      <c r="B76" s="18" t="s">
        <v>29</v>
      </c>
      <c r="C76" s="13" t="s">
        <v>67</v>
      </c>
      <c r="D76" s="33">
        <v>41948</v>
      </c>
      <c r="E76" s="34"/>
      <c r="F76" s="13" t="s">
        <v>30</v>
      </c>
      <c r="G76" s="13">
        <v>1</v>
      </c>
      <c r="H76" s="13">
        <v>0.19</v>
      </c>
      <c r="I76" s="11">
        <v>450000</v>
      </c>
      <c r="J76" s="13">
        <v>2015</v>
      </c>
      <c r="K76" s="13"/>
      <c r="L76" s="70">
        <v>2015</v>
      </c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</row>
    <row r="77" spans="1:35" ht="15">
      <c r="A77" s="5" t="s">
        <v>132</v>
      </c>
      <c r="B77" s="6" t="s">
        <v>147</v>
      </c>
      <c r="C77" s="7" t="s">
        <v>90</v>
      </c>
      <c r="D77" s="8">
        <v>41317</v>
      </c>
      <c r="E77" s="9"/>
      <c r="F77" s="7" t="s">
        <v>91</v>
      </c>
      <c r="G77" s="7">
        <v>3</v>
      </c>
      <c r="H77" s="7"/>
      <c r="I77" s="11">
        <v>551900000</v>
      </c>
      <c r="J77" s="7">
        <v>2014</v>
      </c>
      <c r="K77" s="13">
        <v>2016</v>
      </c>
      <c r="L77" s="68">
        <v>2016</v>
      </c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</row>
    <row r="78" spans="1:35" s="1" customFormat="1" ht="15">
      <c r="A78" s="5" t="s">
        <v>132</v>
      </c>
      <c r="B78" s="6" t="s">
        <v>147</v>
      </c>
      <c r="C78" s="7" t="s">
        <v>13</v>
      </c>
      <c r="D78" s="33">
        <v>40218</v>
      </c>
      <c r="E78" s="34"/>
      <c r="F78" s="13" t="s">
        <v>65</v>
      </c>
      <c r="G78" s="13">
        <v>6</v>
      </c>
      <c r="H78" s="13"/>
      <c r="I78" s="11">
        <v>270000000</v>
      </c>
      <c r="J78" s="13">
        <v>2011</v>
      </c>
      <c r="K78" s="13">
        <f>J78+G78-1</f>
        <v>2016</v>
      </c>
      <c r="L78" s="68">
        <v>2016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</row>
    <row r="79" spans="1:35" ht="30">
      <c r="A79" s="47" t="s">
        <v>132</v>
      </c>
      <c r="B79" s="6" t="s">
        <v>147</v>
      </c>
      <c r="C79" s="43" t="s">
        <v>13</v>
      </c>
      <c r="D79" s="44">
        <v>41317</v>
      </c>
      <c r="E79" s="45"/>
      <c r="F79" s="43" t="s">
        <v>65</v>
      </c>
      <c r="G79" s="43">
        <v>7</v>
      </c>
      <c r="H79" s="43"/>
      <c r="I79" s="46">
        <v>6949000000</v>
      </c>
      <c r="J79" s="43">
        <v>2014</v>
      </c>
      <c r="K79" s="13">
        <v>2019</v>
      </c>
      <c r="L79" s="68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</row>
    <row r="80" spans="1:35" ht="15">
      <c r="A80" s="5" t="s">
        <v>132</v>
      </c>
      <c r="B80" s="6" t="s">
        <v>147</v>
      </c>
      <c r="C80" s="7" t="s">
        <v>16</v>
      </c>
      <c r="D80" s="8">
        <v>39119</v>
      </c>
      <c r="E80" s="9"/>
      <c r="F80" s="7" t="s">
        <v>65</v>
      </c>
      <c r="G80" s="7">
        <v>7</v>
      </c>
      <c r="H80" s="7"/>
      <c r="I80" s="11">
        <v>490000000</v>
      </c>
      <c r="J80" s="7">
        <v>2008</v>
      </c>
      <c r="K80" s="5">
        <f>J80+G80-1</f>
        <v>2014</v>
      </c>
      <c r="L80" s="68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</row>
    <row r="81" spans="1:35" ht="15">
      <c r="A81" s="5" t="s">
        <v>132</v>
      </c>
      <c r="B81" s="6" t="s">
        <v>148</v>
      </c>
      <c r="C81" s="7" t="s">
        <v>90</v>
      </c>
      <c r="D81" s="8">
        <v>41681</v>
      </c>
      <c r="E81" s="9"/>
      <c r="F81" s="7" t="s">
        <v>30</v>
      </c>
      <c r="G81" s="7">
        <v>4</v>
      </c>
      <c r="H81" s="7"/>
      <c r="I81" s="11">
        <v>212000000</v>
      </c>
      <c r="J81" s="7">
        <v>2015</v>
      </c>
      <c r="K81" s="5">
        <v>2018</v>
      </c>
      <c r="L81" s="68">
        <v>2018</v>
      </c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</row>
    <row r="82" spans="1:35" ht="15">
      <c r="A82" s="5" t="s">
        <v>132</v>
      </c>
      <c r="B82" s="6" t="s">
        <v>148</v>
      </c>
      <c r="C82" s="7" t="s">
        <v>13</v>
      </c>
      <c r="D82" s="8">
        <v>41219</v>
      </c>
      <c r="E82" s="9"/>
      <c r="F82" s="7" t="s">
        <v>65</v>
      </c>
      <c r="G82" s="7">
        <v>6</v>
      </c>
      <c r="H82" s="7"/>
      <c r="I82" s="11">
        <v>60000000</v>
      </c>
      <c r="J82" s="7">
        <v>2013</v>
      </c>
      <c r="K82" s="5">
        <v>2018</v>
      </c>
      <c r="L82" s="68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</row>
    <row r="83" spans="1:35" ht="15">
      <c r="A83" s="5" t="s">
        <v>132</v>
      </c>
      <c r="B83" s="6" t="s">
        <v>148</v>
      </c>
      <c r="C83" s="7" t="s">
        <v>13</v>
      </c>
      <c r="D83" s="8">
        <v>40218</v>
      </c>
      <c r="E83" s="9"/>
      <c r="F83" s="7" t="s">
        <v>92</v>
      </c>
      <c r="G83" s="7">
        <v>6</v>
      </c>
      <c r="H83" s="7"/>
      <c r="I83" s="11">
        <v>21200000</v>
      </c>
      <c r="J83" s="7">
        <v>2011</v>
      </c>
      <c r="K83" s="13">
        <f aca="true" t="shared" si="3" ref="K83:K96">J83+G83-1</f>
        <v>2016</v>
      </c>
      <c r="L83" s="68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</row>
    <row r="84" spans="1:35" ht="15">
      <c r="A84" s="5" t="s">
        <v>132</v>
      </c>
      <c r="B84" s="6" t="s">
        <v>148</v>
      </c>
      <c r="C84" s="7" t="s">
        <v>16</v>
      </c>
      <c r="D84" s="8">
        <v>39217</v>
      </c>
      <c r="E84" s="9"/>
      <c r="F84" s="7" t="s">
        <v>89</v>
      </c>
      <c r="G84" s="7">
        <v>25</v>
      </c>
      <c r="H84" s="7"/>
      <c r="I84" s="11">
        <v>149000000</v>
      </c>
      <c r="J84" s="7">
        <v>2008</v>
      </c>
      <c r="K84" s="13">
        <f t="shared" si="3"/>
        <v>2032</v>
      </c>
      <c r="L84" s="68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</row>
    <row r="85" spans="1:35" ht="15">
      <c r="A85" s="5" t="s">
        <v>132</v>
      </c>
      <c r="B85" s="6" t="s">
        <v>148</v>
      </c>
      <c r="C85" s="7" t="s">
        <v>16</v>
      </c>
      <c r="D85" s="8">
        <v>36417</v>
      </c>
      <c r="E85" s="9"/>
      <c r="F85" s="7" t="s">
        <v>89</v>
      </c>
      <c r="G85" s="7">
        <v>25</v>
      </c>
      <c r="H85" s="7"/>
      <c r="I85" s="11">
        <v>83000000</v>
      </c>
      <c r="J85" s="7">
        <v>2000</v>
      </c>
      <c r="K85" s="13">
        <f t="shared" si="3"/>
        <v>2024</v>
      </c>
      <c r="L85" s="68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</row>
    <row r="86" spans="1:35" ht="15">
      <c r="A86" s="5" t="s">
        <v>132</v>
      </c>
      <c r="B86" s="6" t="s">
        <v>149</v>
      </c>
      <c r="C86" s="7" t="s">
        <v>90</v>
      </c>
      <c r="D86" s="8">
        <v>41681</v>
      </c>
      <c r="E86" s="9"/>
      <c r="F86" s="7" t="s">
        <v>30</v>
      </c>
      <c r="G86" s="7">
        <v>4</v>
      </c>
      <c r="H86" s="7"/>
      <c r="I86" s="48">
        <v>41797566</v>
      </c>
      <c r="J86" s="7">
        <v>2015</v>
      </c>
      <c r="K86" s="13">
        <f t="shared" si="3"/>
        <v>2018</v>
      </c>
      <c r="L86" s="68">
        <v>2018</v>
      </c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</row>
    <row r="87" spans="1:35" ht="15">
      <c r="A87" s="5" t="s">
        <v>132</v>
      </c>
      <c r="B87" s="6" t="s">
        <v>149</v>
      </c>
      <c r="C87" s="7" t="s">
        <v>13</v>
      </c>
      <c r="D87" s="8">
        <v>41681</v>
      </c>
      <c r="E87" s="9"/>
      <c r="F87" s="7" t="s">
        <v>92</v>
      </c>
      <c r="G87" s="7">
        <v>6</v>
      </c>
      <c r="H87" s="7"/>
      <c r="I87" s="11">
        <v>4517040</v>
      </c>
      <c r="J87" s="7">
        <v>2015</v>
      </c>
      <c r="K87" s="5">
        <f t="shared" si="3"/>
        <v>2020</v>
      </c>
      <c r="L87" s="68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</row>
    <row r="88" spans="1:35" ht="15">
      <c r="A88" s="5" t="s">
        <v>132</v>
      </c>
      <c r="B88" s="6" t="s">
        <v>149</v>
      </c>
      <c r="C88" s="7" t="s">
        <v>16</v>
      </c>
      <c r="D88" s="8">
        <v>35689</v>
      </c>
      <c r="E88" s="9"/>
      <c r="F88" s="7" t="s">
        <v>93</v>
      </c>
      <c r="G88" s="7">
        <v>20</v>
      </c>
      <c r="H88" s="7"/>
      <c r="I88" s="11">
        <v>31238000</v>
      </c>
      <c r="J88" s="7">
        <v>1998</v>
      </c>
      <c r="K88" s="13">
        <f t="shared" si="3"/>
        <v>2017</v>
      </c>
      <c r="L88" s="68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</row>
    <row r="89" spans="1:35" ht="15">
      <c r="A89" s="5" t="s">
        <v>132</v>
      </c>
      <c r="B89" s="6" t="s">
        <v>150</v>
      </c>
      <c r="C89" s="13" t="s">
        <v>13</v>
      </c>
      <c r="D89" s="49">
        <v>40218</v>
      </c>
      <c r="E89" s="13"/>
      <c r="F89" s="13" t="s">
        <v>92</v>
      </c>
      <c r="G89" s="13">
        <v>6</v>
      </c>
      <c r="H89" s="13"/>
      <c r="I89" s="15">
        <v>24504000</v>
      </c>
      <c r="J89" s="13">
        <v>2011</v>
      </c>
      <c r="K89" s="13">
        <f t="shared" si="3"/>
        <v>2016</v>
      </c>
      <c r="L89" s="68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</row>
    <row r="90" spans="1:35" ht="15">
      <c r="A90" s="5" t="s">
        <v>132</v>
      </c>
      <c r="B90" s="6" t="s">
        <v>150</v>
      </c>
      <c r="C90" s="7" t="s">
        <v>13</v>
      </c>
      <c r="D90" s="8">
        <v>39518</v>
      </c>
      <c r="E90" s="9"/>
      <c r="F90" s="7" t="s">
        <v>65</v>
      </c>
      <c r="G90" s="7">
        <v>4</v>
      </c>
      <c r="H90" s="7"/>
      <c r="I90" s="11">
        <v>9994000</v>
      </c>
      <c r="J90" s="7">
        <v>2009</v>
      </c>
      <c r="K90" s="13">
        <f t="shared" si="3"/>
        <v>2012</v>
      </c>
      <c r="L90" s="68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</row>
    <row r="91" spans="1:35" ht="15">
      <c r="A91" s="5" t="s">
        <v>132</v>
      </c>
      <c r="B91" s="6" t="s">
        <v>150</v>
      </c>
      <c r="C91" s="7" t="s">
        <v>16</v>
      </c>
      <c r="D91" s="8">
        <v>35206</v>
      </c>
      <c r="E91" s="9"/>
      <c r="F91" s="7" t="s">
        <v>89</v>
      </c>
      <c r="G91" s="7">
        <v>20</v>
      </c>
      <c r="H91" s="7"/>
      <c r="I91" s="11">
        <v>26700000</v>
      </c>
      <c r="J91" s="7">
        <v>1997</v>
      </c>
      <c r="K91" s="13">
        <f t="shared" si="3"/>
        <v>2016</v>
      </c>
      <c r="L91" s="68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</row>
    <row r="92" spans="1:35" ht="15">
      <c r="A92" s="5" t="s">
        <v>132</v>
      </c>
      <c r="B92" s="6" t="s">
        <v>150</v>
      </c>
      <c r="C92" s="7" t="s">
        <v>16</v>
      </c>
      <c r="D92" s="8">
        <v>34275</v>
      </c>
      <c r="E92" s="9"/>
      <c r="F92" s="7" t="s">
        <v>89</v>
      </c>
      <c r="G92" s="7">
        <v>20</v>
      </c>
      <c r="H92" s="7"/>
      <c r="I92" s="11">
        <v>10945000</v>
      </c>
      <c r="J92" s="7">
        <v>1994</v>
      </c>
      <c r="K92" s="13">
        <f t="shared" si="3"/>
        <v>2013</v>
      </c>
      <c r="L92" s="68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</row>
    <row r="93" spans="1:35" ht="15">
      <c r="A93" s="5" t="s">
        <v>132</v>
      </c>
      <c r="B93" s="6" t="s">
        <v>169</v>
      </c>
      <c r="C93" s="7" t="s">
        <v>16</v>
      </c>
      <c r="D93" s="8">
        <v>41681</v>
      </c>
      <c r="E93" s="9"/>
      <c r="F93" s="7" t="s">
        <v>89</v>
      </c>
      <c r="G93" s="7">
        <v>20</v>
      </c>
      <c r="H93" s="7"/>
      <c r="I93" s="11">
        <v>98800000</v>
      </c>
      <c r="J93" s="7">
        <v>2015</v>
      </c>
      <c r="K93" s="72">
        <f t="shared" si="3"/>
        <v>2034</v>
      </c>
      <c r="L93" s="68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</row>
    <row r="94" spans="1:35" ht="15">
      <c r="A94" s="5" t="s">
        <v>132</v>
      </c>
      <c r="B94" s="6" t="s">
        <v>169</v>
      </c>
      <c r="C94" s="7" t="s">
        <v>90</v>
      </c>
      <c r="D94" s="8">
        <v>41681</v>
      </c>
      <c r="E94" s="9"/>
      <c r="F94" s="7" t="s">
        <v>30</v>
      </c>
      <c r="G94" s="7">
        <v>4</v>
      </c>
      <c r="H94" s="7"/>
      <c r="I94" s="11">
        <v>62325000</v>
      </c>
      <c r="J94" s="7">
        <v>2015</v>
      </c>
      <c r="K94" s="72">
        <f t="shared" si="3"/>
        <v>2018</v>
      </c>
      <c r="L94" s="68">
        <v>2018</v>
      </c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</row>
    <row r="95" spans="1:35" ht="15">
      <c r="A95" s="5" t="s">
        <v>132</v>
      </c>
      <c r="B95" s="6" t="s">
        <v>151</v>
      </c>
      <c r="C95" s="7" t="s">
        <v>16</v>
      </c>
      <c r="D95" s="33">
        <v>38790</v>
      </c>
      <c r="E95" s="34"/>
      <c r="F95" s="13" t="s">
        <v>89</v>
      </c>
      <c r="G95" s="13">
        <v>20</v>
      </c>
      <c r="H95" s="13"/>
      <c r="I95" s="11">
        <v>148000000</v>
      </c>
      <c r="J95" s="13">
        <v>2007</v>
      </c>
      <c r="K95" s="13">
        <f t="shared" si="3"/>
        <v>2026</v>
      </c>
      <c r="L95" s="68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</row>
    <row r="96" spans="1:35" ht="15">
      <c r="A96" s="5" t="s">
        <v>132</v>
      </c>
      <c r="B96" s="6" t="s">
        <v>151</v>
      </c>
      <c r="C96" s="7" t="s">
        <v>16</v>
      </c>
      <c r="D96" s="8">
        <v>37327</v>
      </c>
      <c r="E96" s="9"/>
      <c r="F96" s="7" t="s">
        <v>89</v>
      </c>
      <c r="G96" s="7">
        <v>20</v>
      </c>
      <c r="H96" s="7"/>
      <c r="I96" s="11">
        <v>189500000</v>
      </c>
      <c r="J96" s="7">
        <v>2003</v>
      </c>
      <c r="K96" s="13">
        <f t="shared" si="3"/>
        <v>2022</v>
      </c>
      <c r="L96" s="68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</row>
    <row r="97" spans="1:35" ht="15">
      <c r="A97" s="5" t="s">
        <v>132</v>
      </c>
      <c r="B97" s="6" t="s">
        <v>151</v>
      </c>
      <c r="C97" s="7" t="s">
        <v>16</v>
      </c>
      <c r="D97" s="33">
        <v>41947</v>
      </c>
      <c r="E97" s="34"/>
      <c r="F97" s="13" t="s">
        <v>89</v>
      </c>
      <c r="G97" s="13">
        <v>21</v>
      </c>
      <c r="H97" s="13"/>
      <c r="I97" s="11">
        <v>385000000</v>
      </c>
      <c r="J97" s="13"/>
      <c r="K97" s="13"/>
      <c r="L97" s="68">
        <v>2014</v>
      </c>
      <c r="M97" s="86" t="s">
        <v>177</v>
      </c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</row>
    <row r="98" spans="1:35" ht="15">
      <c r="A98" s="5" t="s">
        <v>132</v>
      </c>
      <c r="B98" s="6" t="s">
        <v>152</v>
      </c>
      <c r="C98" s="24" t="s">
        <v>90</v>
      </c>
      <c r="D98" s="50">
        <v>41681</v>
      </c>
      <c r="E98" s="51"/>
      <c r="F98" s="24" t="s">
        <v>30</v>
      </c>
      <c r="G98" s="24">
        <v>4</v>
      </c>
      <c r="H98" s="13"/>
      <c r="I98" s="54">
        <v>16241941</v>
      </c>
      <c r="J98" s="24">
        <v>2015</v>
      </c>
      <c r="K98" s="74">
        <v>2018</v>
      </c>
      <c r="L98" s="75">
        <v>2018</v>
      </c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</row>
    <row r="99" spans="1:35" ht="15">
      <c r="A99" s="5" t="s">
        <v>132</v>
      </c>
      <c r="B99" s="6" t="s">
        <v>152</v>
      </c>
      <c r="C99" s="5" t="s">
        <v>13</v>
      </c>
      <c r="D99" s="52">
        <v>40953</v>
      </c>
      <c r="E99" s="5"/>
      <c r="F99" s="5" t="s">
        <v>65</v>
      </c>
      <c r="G99" s="5">
        <v>4</v>
      </c>
      <c r="H99" s="5"/>
      <c r="I99" s="53">
        <v>3600000</v>
      </c>
      <c r="J99" s="5">
        <v>2013</v>
      </c>
      <c r="K99" s="5">
        <v>2016</v>
      </c>
      <c r="L99" s="73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</row>
    <row r="100" spans="1:35" ht="15">
      <c r="A100" s="5" t="s">
        <v>132</v>
      </c>
      <c r="B100" s="6" t="s">
        <v>152</v>
      </c>
      <c r="C100" s="7" t="s">
        <v>16</v>
      </c>
      <c r="D100" s="8">
        <v>40602</v>
      </c>
      <c r="E100" s="9"/>
      <c r="F100" s="7" t="s">
        <v>89</v>
      </c>
      <c r="G100" s="7">
        <v>21</v>
      </c>
      <c r="H100" s="7"/>
      <c r="I100" s="11">
        <v>47700000</v>
      </c>
      <c r="J100" s="7">
        <v>2012</v>
      </c>
      <c r="K100" s="13">
        <f>J100+G100-1</f>
        <v>2032</v>
      </c>
      <c r="L100" s="68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</row>
    <row r="101" spans="1:35" ht="15">
      <c r="A101" s="5" t="s">
        <v>132</v>
      </c>
      <c r="B101" s="6" t="s">
        <v>153</v>
      </c>
      <c r="C101" s="7" t="s">
        <v>16</v>
      </c>
      <c r="D101" s="8">
        <v>41016</v>
      </c>
      <c r="E101" s="9"/>
      <c r="F101" s="7" t="s">
        <v>89</v>
      </c>
      <c r="G101" s="7">
        <v>20</v>
      </c>
      <c r="H101" s="7"/>
      <c r="I101" s="11">
        <v>97000000</v>
      </c>
      <c r="J101" s="7">
        <v>2013</v>
      </c>
      <c r="K101" s="13">
        <v>2032</v>
      </c>
      <c r="L101" s="68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</row>
    <row r="102" spans="1:35" ht="15">
      <c r="A102" s="5" t="s">
        <v>132</v>
      </c>
      <c r="B102" s="6" t="s">
        <v>153</v>
      </c>
      <c r="C102" s="7" t="s">
        <v>13</v>
      </c>
      <c r="D102" s="8">
        <v>40953</v>
      </c>
      <c r="E102" s="9"/>
      <c r="F102" s="7" t="s">
        <v>65</v>
      </c>
      <c r="G102" s="7">
        <v>4</v>
      </c>
      <c r="H102" s="7"/>
      <c r="I102" s="11">
        <v>21000000</v>
      </c>
      <c r="J102" s="7">
        <v>2013</v>
      </c>
      <c r="K102" s="13">
        <v>2016</v>
      </c>
      <c r="L102" s="68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</row>
    <row r="103" spans="1:35" ht="15">
      <c r="A103" s="5" t="s">
        <v>132</v>
      </c>
      <c r="B103" s="6" t="s">
        <v>153</v>
      </c>
      <c r="C103" s="7" t="s">
        <v>16</v>
      </c>
      <c r="D103" s="8">
        <v>39588</v>
      </c>
      <c r="E103" s="9"/>
      <c r="F103" s="7" t="s">
        <v>89</v>
      </c>
      <c r="G103" s="7">
        <v>20</v>
      </c>
      <c r="H103" s="7"/>
      <c r="I103" s="11">
        <v>150000000</v>
      </c>
      <c r="J103" s="7">
        <v>2009</v>
      </c>
      <c r="K103" s="13">
        <f aca="true" t="shared" si="4" ref="K103:K108">J103+G103-1</f>
        <v>2028</v>
      </c>
      <c r="L103" s="68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</row>
    <row r="104" spans="1:35" ht="15">
      <c r="A104" s="5" t="s">
        <v>132</v>
      </c>
      <c r="B104" s="6" t="s">
        <v>153</v>
      </c>
      <c r="C104" s="7" t="s">
        <v>13</v>
      </c>
      <c r="D104" s="8">
        <v>39518</v>
      </c>
      <c r="E104" s="9"/>
      <c r="F104" s="7" t="s">
        <v>92</v>
      </c>
      <c r="G104" s="7">
        <v>6</v>
      </c>
      <c r="H104" s="7"/>
      <c r="I104" s="11">
        <v>33000000</v>
      </c>
      <c r="J104" s="7">
        <v>2009</v>
      </c>
      <c r="K104" s="72">
        <f t="shared" si="4"/>
        <v>2014</v>
      </c>
      <c r="L104" s="68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</row>
    <row r="105" spans="1:35" ht="15">
      <c r="A105" s="5" t="s">
        <v>132</v>
      </c>
      <c r="B105" s="6" t="s">
        <v>153</v>
      </c>
      <c r="C105" s="7" t="s">
        <v>16</v>
      </c>
      <c r="D105" s="8">
        <v>37761</v>
      </c>
      <c r="E105" s="9"/>
      <c r="F105" s="7" t="s">
        <v>94</v>
      </c>
      <c r="G105" s="7">
        <v>20</v>
      </c>
      <c r="H105" s="7"/>
      <c r="I105" s="11">
        <v>15000000</v>
      </c>
      <c r="J105" s="7">
        <v>2004</v>
      </c>
      <c r="K105" s="13">
        <f t="shared" si="4"/>
        <v>2023</v>
      </c>
      <c r="L105" s="68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</row>
    <row r="106" spans="1:35" ht="15">
      <c r="A106" s="5" t="s">
        <v>132</v>
      </c>
      <c r="B106" s="6" t="s">
        <v>153</v>
      </c>
      <c r="C106" s="7" t="s">
        <v>16</v>
      </c>
      <c r="D106" s="8">
        <v>35913</v>
      </c>
      <c r="E106" s="9"/>
      <c r="F106" s="7" t="s">
        <v>89</v>
      </c>
      <c r="G106" s="7">
        <v>20</v>
      </c>
      <c r="H106" s="7"/>
      <c r="I106" s="11">
        <v>115000000</v>
      </c>
      <c r="J106" s="7">
        <v>1999</v>
      </c>
      <c r="K106" s="13">
        <f t="shared" si="4"/>
        <v>2018</v>
      </c>
      <c r="L106" s="68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</row>
    <row r="107" spans="1:35" ht="15">
      <c r="A107" s="5" t="s">
        <v>132</v>
      </c>
      <c r="B107" s="6" t="s">
        <v>153</v>
      </c>
      <c r="C107" s="7" t="s">
        <v>16</v>
      </c>
      <c r="D107" s="8">
        <v>33638</v>
      </c>
      <c r="E107" s="9"/>
      <c r="F107" s="7" t="s">
        <v>89</v>
      </c>
      <c r="G107" s="7">
        <v>20</v>
      </c>
      <c r="H107" s="7" t="s">
        <v>32</v>
      </c>
      <c r="I107" s="11">
        <v>89600000</v>
      </c>
      <c r="J107" s="7">
        <v>1993</v>
      </c>
      <c r="K107" s="79">
        <f t="shared" si="4"/>
        <v>2012</v>
      </c>
      <c r="L107" s="68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</row>
    <row r="108" spans="1:35" ht="15">
      <c r="A108" s="5" t="s">
        <v>132</v>
      </c>
      <c r="B108" s="6" t="s">
        <v>168</v>
      </c>
      <c r="C108" s="7" t="s">
        <v>90</v>
      </c>
      <c r="D108" s="8">
        <v>41681</v>
      </c>
      <c r="E108" s="9"/>
      <c r="F108" s="7" t="s">
        <v>30</v>
      </c>
      <c r="G108" s="7">
        <v>4</v>
      </c>
      <c r="H108" s="7"/>
      <c r="I108" s="48">
        <v>1500000</v>
      </c>
      <c r="J108" s="7">
        <v>2015</v>
      </c>
      <c r="K108" s="79">
        <f t="shared" si="4"/>
        <v>2018</v>
      </c>
      <c r="L108" s="68">
        <v>2018</v>
      </c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</row>
    <row r="109" spans="1:35" ht="15">
      <c r="A109" s="5" t="s">
        <v>132</v>
      </c>
      <c r="B109" s="6" t="s">
        <v>154</v>
      </c>
      <c r="C109" s="7" t="s">
        <v>13</v>
      </c>
      <c r="D109" s="8">
        <v>41681</v>
      </c>
      <c r="E109" s="9"/>
      <c r="F109" s="7" t="s">
        <v>92</v>
      </c>
      <c r="G109" s="7">
        <v>5</v>
      </c>
      <c r="H109" s="7"/>
      <c r="I109" s="11">
        <v>104000000</v>
      </c>
      <c r="J109" s="7">
        <v>2015</v>
      </c>
      <c r="K109" s="79">
        <v>2019</v>
      </c>
      <c r="L109" s="68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</row>
    <row r="110" spans="1:35" ht="15">
      <c r="A110" s="5" t="s">
        <v>132</v>
      </c>
      <c r="B110" s="6" t="s">
        <v>154</v>
      </c>
      <c r="C110" s="24" t="s">
        <v>90</v>
      </c>
      <c r="D110" s="50">
        <v>41681</v>
      </c>
      <c r="E110" s="51"/>
      <c r="F110" s="24" t="s">
        <v>30</v>
      </c>
      <c r="G110" s="24">
        <v>4</v>
      </c>
      <c r="H110" s="24"/>
      <c r="I110" s="54">
        <v>253800000</v>
      </c>
      <c r="J110" s="24">
        <v>2015</v>
      </c>
      <c r="K110" s="82">
        <v>2018</v>
      </c>
      <c r="L110" s="75">
        <v>2018</v>
      </c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</row>
    <row r="111" spans="1:35" ht="15">
      <c r="A111" s="5" t="s">
        <v>132</v>
      </c>
      <c r="B111" s="6" t="s">
        <v>154</v>
      </c>
      <c r="C111" s="13" t="s">
        <v>13</v>
      </c>
      <c r="D111" s="49">
        <v>40218</v>
      </c>
      <c r="E111" s="13"/>
      <c r="F111" s="13" t="s">
        <v>92</v>
      </c>
      <c r="G111" s="13">
        <v>5</v>
      </c>
      <c r="H111" s="13"/>
      <c r="I111" s="15">
        <v>74000000</v>
      </c>
      <c r="J111" s="13">
        <v>2011</v>
      </c>
      <c r="K111" s="83">
        <f aca="true" t="shared" si="5" ref="K111:K122">J111+G111-1</f>
        <v>2015</v>
      </c>
      <c r="L111" s="68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</row>
    <row r="112" spans="1:35" ht="15">
      <c r="A112" s="5" t="s">
        <v>132</v>
      </c>
      <c r="B112" s="6" t="s">
        <v>154</v>
      </c>
      <c r="C112" s="13" t="s">
        <v>16</v>
      </c>
      <c r="D112" s="49">
        <v>39518</v>
      </c>
      <c r="E112" s="13"/>
      <c r="F112" s="13" t="s">
        <v>89</v>
      </c>
      <c r="G112" s="13">
        <v>20</v>
      </c>
      <c r="H112" s="13"/>
      <c r="I112" s="15">
        <v>545000000</v>
      </c>
      <c r="J112" s="13">
        <v>2009</v>
      </c>
      <c r="K112" s="13">
        <f t="shared" si="5"/>
        <v>2028</v>
      </c>
      <c r="L112" s="68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</row>
    <row r="113" spans="1:35" ht="15">
      <c r="A113" s="5" t="s">
        <v>132</v>
      </c>
      <c r="B113" s="6" t="s">
        <v>154</v>
      </c>
      <c r="C113" s="13" t="s">
        <v>16</v>
      </c>
      <c r="D113" s="12">
        <v>37292</v>
      </c>
      <c r="E113" s="16"/>
      <c r="F113" s="13" t="s">
        <v>89</v>
      </c>
      <c r="G113" s="13">
        <v>20</v>
      </c>
      <c r="H113" s="13"/>
      <c r="I113" s="15">
        <v>324000000</v>
      </c>
      <c r="J113" s="13">
        <v>2003</v>
      </c>
      <c r="K113" s="13">
        <f t="shared" si="5"/>
        <v>2022</v>
      </c>
      <c r="L113" s="68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</row>
    <row r="114" spans="1:35" ht="15">
      <c r="A114" s="5" t="s">
        <v>132</v>
      </c>
      <c r="B114" s="6" t="s">
        <v>154</v>
      </c>
      <c r="C114" s="7" t="s">
        <v>16</v>
      </c>
      <c r="D114" s="8">
        <v>41681</v>
      </c>
      <c r="E114" s="9"/>
      <c r="F114" s="7" t="s">
        <v>89</v>
      </c>
      <c r="G114" s="7">
        <v>20</v>
      </c>
      <c r="H114" s="7" t="s">
        <v>32</v>
      </c>
      <c r="I114" s="11">
        <v>450000000</v>
      </c>
      <c r="J114" s="7">
        <v>2015</v>
      </c>
      <c r="K114" s="79">
        <f t="shared" si="5"/>
        <v>2034</v>
      </c>
      <c r="L114" s="68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</row>
    <row r="115" spans="1:35" ht="15">
      <c r="A115" s="5" t="s">
        <v>132</v>
      </c>
      <c r="B115" s="6" t="s">
        <v>155</v>
      </c>
      <c r="C115" s="7" t="s">
        <v>13</v>
      </c>
      <c r="D115" s="8">
        <v>40218</v>
      </c>
      <c r="E115" s="9"/>
      <c r="F115" s="7" t="s">
        <v>92</v>
      </c>
      <c r="G115" s="7">
        <v>6</v>
      </c>
      <c r="H115" s="7"/>
      <c r="I115" s="11">
        <v>9870000</v>
      </c>
      <c r="J115" s="7">
        <v>2011</v>
      </c>
      <c r="K115" s="13">
        <f t="shared" si="5"/>
        <v>2016</v>
      </c>
      <c r="L115" s="68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</row>
    <row r="116" spans="1:35" ht="15">
      <c r="A116" s="5" t="s">
        <v>132</v>
      </c>
      <c r="B116" s="6" t="s">
        <v>155</v>
      </c>
      <c r="C116" s="7" t="s">
        <v>16</v>
      </c>
      <c r="D116" s="8">
        <v>35934</v>
      </c>
      <c r="E116" s="9"/>
      <c r="F116" s="7" t="s">
        <v>89</v>
      </c>
      <c r="G116" s="7">
        <v>20</v>
      </c>
      <c r="H116" s="7"/>
      <c r="I116" s="11">
        <v>23500000</v>
      </c>
      <c r="J116" s="7">
        <v>1999</v>
      </c>
      <c r="K116" s="13">
        <f t="shared" si="5"/>
        <v>2018</v>
      </c>
      <c r="L116" s="68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</row>
    <row r="117" spans="1:35" ht="15">
      <c r="A117" s="5" t="s">
        <v>132</v>
      </c>
      <c r="B117" s="6" t="s">
        <v>155</v>
      </c>
      <c r="C117" s="7" t="s">
        <v>16</v>
      </c>
      <c r="D117" s="8">
        <v>34373</v>
      </c>
      <c r="E117" s="9"/>
      <c r="F117" s="7" t="s">
        <v>65</v>
      </c>
      <c r="G117" s="7">
        <v>20</v>
      </c>
      <c r="H117" s="7"/>
      <c r="I117" s="11">
        <v>21327617</v>
      </c>
      <c r="J117" s="7">
        <v>1995</v>
      </c>
      <c r="K117" s="72">
        <f t="shared" si="5"/>
        <v>2014</v>
      </c>
      <c r="L117" s="68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</row>
    <row r="118" spans="1:35" ht="15">
      <c r="A118" s="5" t="s">
        <v>132</v>
      </c>
      <c r="B118" s="6" t="s">
        <v>156</v>
      </c>
      <c r="C118" s="7" t="s">
        <v>13</v>
      </c>
      <c r="D118" s="33">
        <v>41681</v>
      </c>
      <c r="E118" s="34"/>
      <c r="F118" s="7" t="s">
        <v>92</v>
      </c>
      <c r="G118" s="7">
        <v>4</v>
      </c>
      <c r="H118" s="7"/>
      <c r="I118" s="11">
        <v>1850000</v>
      </c>
      <c r="J118" s="7">
        <v>2014</v>
      </c>
      <c r="K118" s="72">
        <v>2018</v>
      </c>
      <c r="L118" s="68">
        <v>2018</v>
      </c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</row>
    <row r="119" spans="1:35" ht="15">
      <c r="A119" s="5" t="s">
        <v>132</v>
      </c>
      <c r="B119" s="6" t="s">
        <v>156</v>
      </c>
      <c r="C119" s="7" t="s">
        <v>13</v>
      </c>
      <c r="D119" s="8">
        <v>40218</v>
      </c>
      <c r="E119" s="9"/>
      <c r="F119" s="7" t="s">
        <v>95</v>
      </c>
      <c r="G119" s="7">
        <v>2</v>
      </c>
      <c r="H119" s="7" t="s">
        <v>32</v>
      </c>
      <c r="I119" s="11">
        <v>500000</v>
      </c>
      <c r="J119" s="7">
        <v>2011</v>
      </c>
      <c r="K119" s="84">
        <f t="shared" si="5"/>
        <v>2012</v>
      </c>
      <c r="L119" s="68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</row>
    <row r="120" spans="1:35" ht="15">
      <c r="A120" s="5" t="s">
        <v>132</v>
      </c>
      <c r="B120" s="6" t="s">
        <v>156</v>
      </c>
      <c r="C120" s="13" t="s">
        <v>16</v>
      </c>
      <c r="D120" s="33">
        <v>39119</v>
      </c>
      <c r="E120" s="34"/>
      <c r="F120" s="13" t="s">
        <v>89</v>
      </c>
      <c r="G120" s="13">
        <v>23</v>
      </c>
      <c r="H120" s="13"/>
      <c r="I120" s="11">
        <v>56600000</v>
      </c>
      <c r="J120" s="13">
        <v>2008</v>
      </c>
      <c r="K120" s="13">
        <f t="shared" si="5"/>
        <v>2030</v>
      </c>
      <c r="L120" s="68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</row>
    <row r="121" spans="1:35" ht="15">
      <c r="A121" s="5" t="s">
        <v>132</v>
      </c>
      <c r="B121" s="6" t="s">
        <v>156</v>
      </c>
      <c r="C121" s="13" t="s">
        <v>90</v>
      </c>
      <c r="D121" s="33">
        <v>41681</v>
      </c>
      <c r="E121" s="34"/>
      <c r="F121" s="24" t="s">
        <v>30</v>
      </c>
      <c r="G121" s="13">
        <v>4</v>
      </c>
      <c r="H121" s="13"/>
      <c r="I121" s="11">
        <v>34000000</v>
      </c>
      <c r="J121" s="13">
        <v>2015</v>
      </c>
      <c r="K121" s="13">
        <v>2018</v>
      </c>
      <c r="L121" s="68">
        <v>2018</v>
      </c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</row>
    <row r="122" spans="1:35" ht="15">
      <c r="A122" s="5" t="s">
        <v>132</v>
      </c>
      <c r="B122" s="6" t="s">
        <v>156</v>
      </c>
      <c r="C122" s="7" t="s">
        <v>16</v>
      </c>
      <c r="D122" s="8">
        <v>37026</v>
      </c>
      <c r="E122" s="9"/>
      <c r="F122" s="7" t="s">
        <v>96</v>
      </c>
      <c r="G122" s="7">
        <v>20</v>
      </c>
      <c r="H122" s="7"/>
      <c r="I122" s="11">
        <v>5750000</v>
      </c>
      <c r="J122" s="7">
        <v>2002</v>
      </c>
      <c r="K122" s="13">
        <f t="shared" si="5"/>
        <v>2021</v>
      </c>
      <c r="L122" s="68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</row>
    <row r="123" spans="1:35" ht="15">
      <c r="A123" s="5" t="s">
        <v>132</v>
      </c>
      <c r="B123" s="6" t="s">
        <v>157</v>
      </c>
      <c r="C123" s="7" t="s">
        <v>13</v>
      </c>
      <c r="D123" s="8">
        <v>41681</v>
      </c>
      <c r="E123" s="9"/>
      <c r="F123" s="7" t="s">
        <v>92</v>
      </c>
      <c r="G123" s="7">
        <v>6</v>
      </c>
      <c r="H123" s="7"/>
      <c r="I123" s="11">
        <v>22000000</v>
      </c>
      <c r="J123" s="7">
        <v>2015</v>
      </c>
      <c r="K123" s="13">
        <v>2020</v>
      </c>
      <c r="L123" s="68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</row>
    <row r="124" spans="1:35" ht="15">
      <c r="A124" s="5" t="s">
        <v>132</v>
      </c>
      <c r="B124" s="6" t="s">
        <v>157</v>
      </c>
      <c r="C124" s="7" t="s">
        <v>16</v>
      </c>
      <c r="D124" s="8">
        <v>41219</v>
      </c>
      <c r="E124" s="9"/>
      <c r="F124" s="7" t="s">
        <v>89</v>
      </c>
      <c r="G124" s="7">
        <v>20</v>
      </c>
      <c r="H124" s="7"/>
      <c r="I124" s="11">
        <v>110000000</v>
      </c>
      <c r="J124" s="7">
        <v>2013</v>
      </c>
      <c r="K124" s="13">
        <v>2032</v>
      </c>
      <c r="L124" s="68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</row>
    <row r="125" spans="1:35" ht="15">
      <c r="A125" s="5" t="s">
        <v>132</v>
      </c>
      <c r="B125" s="6" t="s">
        <v>157</v>
      </c>
      <c r="C125" s="14" t="s">
        <v>13</v>
      </c>
      <c r="D125" s="33">
        <v>40120</v>
      </c>
      <c r="E125" s="34"/>
      <c r="F125" s="13" t="s">
        <v>89</v>
      </c>
      <c r="G125" s="13">
        <v>6</v>
      </c>
      <c r="H125" s="13"/>
      <c r="I125" s="11">
        <v>46400000</v>
      </c>
      <c r="J125" s="13">
        <v>2010</v>
      </c>
      <c r="K125" s="13">
        <f aca="true" t="shared" si="6" ref="K125:K137">J125+G125-1</f>
        <v>2015</v>
      </c>
      <c r="L125" s="68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</row>
    <row r="126" spans="1:35" ht="15">
      <c r="A126" s="5" t="s">
        <v>132</v>
      </c>
      <c r="B126" s="6" t="s">
        <v>157</v>
      </c>
      <c r="C126" s="7" t="s">
        <v>16</v>
      </c>
      <c r="D126" s="8">
        <v>38391</v>
      </c>
      <c r="E126" s="9"/>
      <c r="F126" s="7" t="s">
        <v>97</v>
      </c>
      <c r="G126" s="7">
        <v>20</v>
      </c>
      <c r="H126" s="7"/>
      <c r="I126" s="11">
        <v>32650000</v>
      </c>
      <c r="J126" s="7">
        <v>2006</v>
      </c>
      <c r="K126" s="13">
        <f t="shared" si="6"/>
        <v>2025</v>
      </c>
      <c r="L126" s="68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</row>
    <row r="127" spans="1:35" ht="15">
      <c r="A127" s="5" t="s">
        <v>132</v>
      </c>
      <c r="B127" s="6" t="s">
        <v>157</v>
      </c>
      <c r="C127" s="7" t="s">
        <v>16</v>
      </c>
      <c r="D127" s="8">
        <v>37656</v>
      </c>
      <c r="E127" s="9"/>
      <c r="F127" s="7" t="s">
        <v>98</v>
      </c>
      <c r="G127" s="7">
        <v>20</v>
      </c>
      <c r="H127" s="7"/>
      <c r="I127" s="11">
        <v>54000000</v>
      </c>
      <c r="J127" s="7">
        <v>2004</v>
      </c>
      <c r="K127" s="13">
        <f t="shared" si="6"/>
        <v>2023</v>
      </c>
      <c r="L127" s="68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</row>
    <row r="128" spans="1:35" ht="15">
      <c r="A128" s="5" t="s">
        <v>132</v>
      </c>
      <c r="B128" s="6" t="s">
        <v>157</v>
      </c>
      <c r="C128" s="7" t="s">
        <v>16</v>
      </c>
      <c r="D128" s="8">
        <v>35206</v>
      </c>
      <c r="E128" s="9"/>
      <c r="F128" s="7" t="s">
        <v>99</v>
      </c>
      <c r="G128" s="7">
        <v>20</v>
      </c>
      <c r="H128" s="7"/>
      <c r="I128" s="11">
        <v>38000000</v>
      </c>
      <c r="J128" s="7">
        <v>1997</v>
      </c>
      <c r="K128" s="13">
        <f t="shared" si="6"/>
        <v>2016</v>
      </c>
      <c r="L128" s="68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</row>
    <row r="129" spans="1:35" ht="15">
      <c r="A129" s="5" t="s">
        <v>132</v>
      </c>
      <c r="B129" s="6" t="s">
        <v>158</v>
      </c>
      <c r="C129" s="7" t="s">
        <v>16</v>
      </c>
      <c r="D129" s="8">
        <v>41583</v>
      </c>
      <c r="E129" s="9"/>
      <c r="F129" s="7" t="s">
        <v>99</v>
      </c>
      <c r="G129" s="7">
        <v>20</v>
      </c>
      <c r="H129" s="7">
        <v>1.67</v>
      </c>
      <c r="I129" s="11">
        <v>195000000</v>
      </c>
      <c r="J129" s="7">
        <v>2014</v>
      </c>
      <c r="K129" s="13">
        <f t="shared" si="6"/>
        <v>2033</v>
      </c>
      <c r="L129" s="68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</row>
    <row r="130" spans="1:35" ht="15">
      <c r="A130" s="5" t="s">
        <v>132</v>
      </c>
      <c r="B130" s="6" t="s">
        <v>158</v>
      </c>
      <c r="C130" s="7" t="s">
        <v>13</v>
      </c>
      <c r="D130" s="8">
        <v>41681</v>
      </c>
      <c r="E130" s="9"/>
      <c r="F130" s="7" t="s">
        <v>92</v>
      </c>
      <c r="G130" s="7">
        <v>4</v>
      </c>
      <c r="H130" s="7"/>
      <c r="I130" s="11">
        <v>2700000</v>
      </c>
      <c r="J130" s="7">
        <v>2015</v>
      </c>
      <c r="K130" s="72">
        <f t="shared" si="6"/>
        <v>2018</v>
      </c>
      <c r="L130" s="68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</row>
    <row r="131" spans="1:35" ht="15">
      <c r="A131" s="5" t="s">
        <v>132</v>
      </c>
      <c r="B131" s="6" t="s">
        <v>158</v>
      </c>
      <c r="C131" s="7" t="s">
        <v>16</v>
      </c>
      <c r="D131" s="8">
        <v>35465</v>
      </c>
      <c r="E131" s="9"/>
      <c r="F131" s="7" t="s">
        <v>89</v>
      </c>
      <c r="G131" s="7">
        <v>20</v>
      </c>
      <c r="H131" s="7"/>
      <c r="I131" s="11">
        <v>45500000</v>
      </c>
      <c r="J131" s="7">
        <v>1998</v>
      </c>
      <c r="K131" s="13">
        <f t="shared" si="6"/>
        <v>2017</v>
      </c>
      <c r="L131" s="68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</row>
    <row r="132" spans="1:35" ht="15">
      <c r="A132" s="5" t="s">
        <v>132</v>
      </c>
      <c r="B132" s="6" t="s">
        <v>139</v>
      </c>
      <c r="C132" s="7" t="s">
        <v>90</v>
      </c>
      <c r="D132" s="8">
        <v>41681</v>
      </c>
      <c r="E132" s="9"/>
      <c r="F132" s="7" t="s">
        <v>30</v>
      </c>
      <c r="G132" s="7">
        <v>4</v>
      </c>
      <c r="H132" s="7"/>
      <c r="I132" s="11">
        <v>69374426</v>
      </c>
      <c r="J132" s="7">
        <v>2015</v>
      </c>
      <c r="K132" s="72">
        <f t="shared" si="6"/>
        <v>2018</v>
      </c>
      <c r="L132" s="68">
        <v>2018</v>
      </c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</row>
    <row r="133" spans="1:35" ht="15">
      <c r="A133" s="5" t="s">
        <v>132</v>
      </c>
      <c r="B133" s="6" t="s">
        <v>159</v>
      </c>
      <c r="C133" s="7" t="s">
        <v>13</v>
      </c>
      <c r="D133" s="8">
        <v>41681</v>
      </c>
      <c r="E133" s="9"/>
      <c r="F133" s="7" t="s">
        <v>92</v>
      </c>
      <c r="G133" s="7">
        <v>4</v>
      </c>
      <c r="H133" s="7" t="s">
        <v>32</v>
      </c>
      <c r="I133" s="11">
        <v>2700000</v>
      </c>
      <c r="J133" s="7">
        <v>2015</v>
      </c>
      <c r="K133" s="72">
        <f t="shared" si="6"/>
        <v>2018</v>
      </c>
      <c r="L133" s="68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</row>
    <row r="134" spans="1:35" ht="15">
      <c r="A134" s="5" t="s">
        <v>132</v>
      </c>
      <c r="B134" s="6" t="s">
        <v>159</v>
      </c>
      <c r="C134" s="7" t="s">
        <v>16</v>
      </c>
      <c r="D134" s="8">
        <v>39882</v>
      </c>
      <c r="E134" s="9"/>
      <c r="F134" s="7" t="s">
        <v>89</v>
      </c>
      <c r="G134" s="7">
        <v>20</v>
      </c>
      <c r="H134" s="7"/>
      <c r="I134" s="11">
        <v>27480000</v>
      </c>
      <c r="J134" s="7">
        <v>2010</v>
      </c>
      <c r="K134" s="13">
        <f t="shared" si="6"/>
        <v>2029</v>
      </c>
      <c r="L134" s="68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</row>
    <row r="135" spans="1:35" ht="15">
      <c r="A135" s="5" t="s">
        <v>132</v>
      </c>
      <c r="B135" s="6" t="s">
        <v>159</v>
      </c>
      <c r="C135" s="7" t="s">
        <v>16</v>
      </c>
      <c r="D135" s="8">
        <v>37761</v>
      </c>
      <c r="E135" s="9"/>
      <c r="F135" s="7" t="s">
        <v>99</v>
      </c>
      <c r="G135" s="7">
        <v>20</v>
      </c>
      <c r="H135" s="7"/>
      <c r="I135" s="11">
        <v>53500000</v>
      </c>
      <c r="J135" s="7">
        <v>2004</v>
      </c>
      <c r="K135" s="13">
        <f t="shared" si="6"/>
        <v>2023</v>
      </c>
      <c r="L135" s="68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</row>
    <row r="136" spans="1:35" ht="15">
      <c r="A136" s="5" t="s">
        <v>132</v>
      </c>
      <c r="B136" s="6" t="s">
        <v>159</v>
      </c>
      <c r="C136" s="7" t="s">
        <v>16</v>
      </c>
      <c r="D136" s="8">
        <v>35689</v>
      </c>
      <c r="E136" s="9"/>
      <c r="F136" s="7" t="s">
        <v>100</v>
      </c>
      <c r="G136" s="7">
        <v>20</v>
      </c>
      <c r="H136" s="7"/>
      <c r="I136" s="11">
        <v>30865000</v>
      </c>
      <c r="J136" s="7">
        <v>1998</v>
      </c>
      <c r="K136" s="13">
        <f t="shared" si="6"/>
        <v>2017</v>
      </c>
      <c r="L136" s="68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</row>
    <row r="137" spans="1:35" ht="15">
      <c r="A137" s="5" t="s">
        <v>132</v>
      </c>
      <c r="B137" s="18" t="s">
        <v>140</v>
      </c>
      <c r="C137" s="7" t="s">
        <v>90</v>
      </c>
      <c r="D137" s="8">
        <v>41681</v>
      </c>
      <c r="E137" s="9"/>
      <c r="F137" s="7" t="s">
        <v>30</v>
      </c>
      <c r="G137" s="7">
        <v>4</v>
      </c>
      <c r="H137" s="7" t="s">
        <v>32</v>
      </c>
      <c r="I137" s="11">
        <v>68000000</v>
      </c>
      <c r="J137" s="7">
        <v>2015</v>
      </c>
      <c r="K137" s="79">
        <f t="shared" si="6"/>
        <v>2018</v>
      </c>
      <c r="L137" s="68">
        <v>2018</v>
      </c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</row>
    <row r="138" spans="1:35" ht="15">
      <c r="A138" s="5" t="s">
        <v>132</v>
      </c>
      <c r="B138" s="6" t="s">
        <v>160</v>
      </c>
      <c r="C138" s="13" t="s">
        <v>16</v>
      </c>
      <c r="D138" s="49">
        <v>41016</v>
      </c>
      <c r="E138" s="13"/>
      <c r="F138" s="13" t="s">
        <v>89</v>
      </c>
      <c r="G138" s="13">
        <v>20</v>
      </c>
      <c r="H138" s="13"/>
      <c r="I138" s="15">
        <v>2191215000</v>
      </c>
      <c r="J138" s="13">
        <v>2013</v>
      </c>
      <c r="K138" s="13">
        <v>2032</v>
      </c>
      <c r="L138" s="68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</row>
    <row r="139" spans="1:35" ht="15">
      <c r="A139" s="5" t="s">
        <v>132</v>
      </c>
      <c r="B139" s="6" t="s">
        <v>160</v>
      </c>
      <c r="C139" s="7" t="s">
        <v>13</v>
      </c>
      <c r="D139" s="8">
        <v>41681</v>
      </c>
      <c r="E139" s="9"/>
      <c r="F139" s="7" t="s">
        <v>101</v>
      </c>
      <c r="G139" s="7">
        <v>1</v>
      </c>
      <c r="H139" s="7"/>
      <c r="I139" s="11">
        <v>1700000</v>
      </c>
      <c r="J139" s="7">
        <v>2015</v>
      </c>
      <c r="K139" s="7">
        <v>2015</v>
      </c>
      <c r="L139" s="68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</row>
    <row r="140" spans="1:35" ht="15">
      <c r="A140" s="5" t="s">
        <v>132</v>
      </c>
      <c r="B140" s="6" t="s">
        <v>160</v>
      </c>
      <c r="C140" s="13" t="s">
        <v>16</v>
      </c>
      <c r="D140" s="49">
        <v>38755</v>
      </c>
      <c r="E140" s="13"/>
      <c r="F140" s="13" t="s">
        <v>65</v>
      </c>
      <c r="G140" s="13">
        <v>20</v>
      </c>
      <c r="H140" s="13"/>
      <c r="I140" s="15">
        <v>241870000</v>
      </c>
      <c r="J140" s="13">
        <v>2007</v>
      </c>
      <c r="K140" s="13">
        <f>J140+G140-1</f>
        <v>2026</v>
      </c>
      <c r="L140" s="68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</row>
    <row r="141" spans="1:35" ht="15">
      <c r="A141" s="5" t="s">
        <v>132</v>
      </c>
      <c r="B141" s="6" t="s">
        <v>160</v>
      </c>
      <c r="C141" s="7" t="s">
        <v>16</v>
      </c>
      <c r="D141" s="8">
        <v>36277</v>
      </c>
      <c r="E141" s="9"/>
      <c r="F141" s="7" t="s">
        <v>89</v>
      </c>
      <c r="G141" s="7">
        <v>20</v>
      </c>
      <c r="H141" s="20"/>
      <c r="I141" s="11">
        <v>68700000</v>
      </c>
      <c r="J141" s="7">
        <v>2000</v>
      </c>
      <c r="K141" s="13">
        <f>J141+G141-1</f>
        <v>2019</v>
      </c>
      <c r="L141" s="68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</row>
    <row r="142" spans="1:35" ht="15">
      <c r="A142" s="5" t="s">
        <v>132</v>
      </c>
      <c r="B142" s="6" t="s">
        <v>160</v>
      </c>
      <c r="C142" s="7" t="s">
        <v>16</v>
      </c>
      <c r="D142" s="8">
        <v>41681</v>
      </c>
      <c r="E142" s="9"/>
      <c r="F142" s="7" t="s">
        <v>65</v>
      </c>
      <c r="G142" s="7">
        <v>4</v>
      </c>
      <c r="H142" s="20"/>
      <c r="I142" s="11">
        <v>51952000</v>
      </c>
      <c r="J142" s="7">
        <v>2015</v>
      </c>
      <c r="K142" s="72">
        <v>2018</v>
      </c>
      <c r="L142" s="68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</row>
    <row r="143" spans="1:35" ht="15">
      <c r="A143" s="5" t="s">
        <v>132</v>
      </c>
      <c r="B143" s="6" t="s">
        <v>141</v>
      </c>
      <c r="C143" s="7" t="s">
        <v>90</v>
      </c>
      <c r="D143" s="8">
        <v>41681</v>
      </c>
      <c r="E143" s="9"/>
      <c r="F143" s="7" t="s">
        <v>30</v>
      </c>
      <c r="G143" s="7">
        <v>4</v>
      </c>
      <c r="H143" s="7" t="s">
        <v>32</v>
      </c>
      <c r="I143" s="11">
        <v>198000000</v>
      </c>
      <c r="J143" s="7">
        <v>2015</v>
      </c>
      <c r="K143" s="5">
        <v>2018</v>
      </c>
      <c r="L143" s="68">
        <v>2018</v>
      </c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</row>
    <row r="144" spans="1:35" ht="15">
      <c r="A144" s="5" t="s">
        <v>132</v>
      </c>
      <c r="B144" s="6" t="s">
        <v>161</v>
      </c>
      <c r="C144" s="7" t="s">
        <v>90</v>
      </c>
      <c r="D144" s="8">
        <v>41681</v>
      </c>
      <c r="E144" s="9"/>
      <c r="F144" s="7" t="s">
        <v>30</v>
      </c>
      <c r="G144" s="7">
        <v>4</v>
      </c>
      <c r="H144" s="20"/>
      <c r="I144" s="11">
        <v>100500000</v>
      </c>
      <c r="J144" s="7">
        <v>2015</v>
      </c>
      <c r="K144" s="72">
        <v>2018</v>
      </c>
      <c r="L144" s="68">
        <v>2018</v>
      </c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</row>
    <row r="145" spans="1:35" ht="15">
      <c r="A145" s="5" t="s">
        <v>132</v>
      </c>
      <c r="B145" s="6" t="s">
        <v>133</v>
      </c>
      <c r="C145" s="7" t="s">
        <v>16</v>
      </c>
      <c r="D145" s="8">
        <v>40218</v>
      </c>
      <c r="E145" s="9"/>
      <c r="F145" s="7" t="s">
        <v>89</v>
      </c>
      <c r="G145" s="7">
        <v>25</v>
      </c>
      <c r="H145" s="7"/>
      <c r="I145" s="11">
        <v>150000000</v>
      </c>
      <c r="J145" s="7">
        <v>2011</v>
      </c>
      <c r="K145" s="13">
        <f>J145+G145-1</f>
        <v>2035</v>
      </c>
      <c r="L145" s="68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</row>
    <row r="146" spans="1:35" ht="15">
      <c r="A146" s="5" t="s">
        <v>132</v>
      </c>
      <c r="B146" s="6" t="s">
        <v>133</v>
      </c>
      <c r="C146" s="7" t="s">
        <v>13</v>
      </c>
      <c r="D146" s="8">
        <v>41681</v>
      </c>
      <c r="E146" s="9"/>
      <c r="F146" s="7" t="s">
        <v>92</v>
      </c>
      <c r="G146" s="7">
        <v>4</v>
      </c>
      <c r="H146" s="7"/>
      <c r="I146" s="11">
        <v>12000000</v>
      </c>
      <c r="J146" s="7">
        <v>2015</v>
      </c>
      <c r="K146" s="72">
        <f>J146+G146-1</f>
        <v>2018</v>
      </c>
      <c r="L146" s="68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</row>
    <row r="147" spans="1:35" ht="15">
      <c r="A147" s="5" t="s">
        <v>132</v>
      </c>
      <c r="B147" s="6" t="s">
        <v>162</v>
      </c>
      <c r="C147" s="7" t="s">
        <v>90</v>
      </c>
      <c r="D147" s="8">
        <v>41681</v>
      </c>
      <c r="E147" s="9"/>
      <c r="F147" s="7" t="s">
        <v>30</v>
      </c>
      <c r="G147" s="7">
        <v>4</v>
      </c>
      <c r="H147" s="7"/>
      <c r="I147" s="11">
        <v>263600000</v>
      </c>
      <c r="J147" s="7">
        <v>2015</v>
      </c>
      <c r="K147" s="72">
        <v>2018</v>
      </c>
      <c r="L147" s="68">
        <v>2018</v>
      </c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</row>
    <row r="148" spans="1:35" ht="15">
      <c r="A148" s="5" t="s">
        <v>132</v>
      </c>
      <c r="B148" s="6" t="s">
        <v>134</v>
      </c>
      <c r="C148" s="7" t="s">
        <v>13</v>
      </c>
      <c r="D148" s="8">
        <v>41681</v>
      </c>
      <c r="E148" s="9"/>
      <c r="F148" s="7" t="s">
        <v>92</v>
      </c>
      <c r="G148" s="7">
        <v>4</v>
      </c>
      <c r="H148" s="7"/>
      <c r="I148" s="15">
        <v>127200000</v>
      </c>
      <c r="J148" s="7">
        <v>2015</v>
      </c>
      <c r="K148" s="72">
        <f>J148+G148-1</f>
        <v>2018</v>
      </c>
      <c r="L148" s="68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</row>
    <row r="149" spans="1:35" ht="15">
      <c r="A149" s="5" t="s">
        <v>132</v>
      </c>
      <c r="B149" s="6" t="s">
        <v>134</v>
      </c>
      <c r="C149" s="7" t="s">
        <v>16</v>
      </c>
      <c r="D149" s="8">
        <v>38755</v>
      </c>
      <c r="E149" s="9"/>
      <c r="F149" s="7" t="s">
        <v>89</v>
      </c>
      <c r="G149" s="7">
        <v>20</v>
      </c>
      <c r="H149" s="7"/>
      <c r="I149" s="15">
        <v>436000000</v>
      </c>
      <c r="J149" s="7">
        <v>2007</v>
      </c>
      <c r="K149" s="13">
        <f>J149+G149-1</f>
        <v>2026</v>
      </c>
      <c r="L149" s="68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</row>
    <row r="150" spans="1:35" ht="15">
      <c r="A150" s="5" t="s">
        <v>132</v>
      </c>
      <c r="B150" s="6" t="s">
        <v>134</v>
      </c>
      <c r="C150" s="7" t="s">
        <v>16</v>
      </c>
      <c r="D150" s="8">
        <v>35829</v>
      </c>
      <c r="E150" s="9"/>
      <c r="F150" s="7" t="s">
        <v>99</v>
      </c>
      <c r="G150" s="7">
        <v>20</v>
      </c>
      <c r="H150" s="7"/>
      <c r="I150" s="15">
        <v>160000000</v>
      </c>
      <c r="J150" s="7">
        <v>1999</v>
      </c>
      <c r="K150" s="13">
        <f>J150+G150-1</f>
        <v>2018</v>
      </c>
      <c r="L150" s="68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</row>
    <row r="151" spans="1:35" ht="15">
      <c r="A151" s="5" t="s">
        <v>132</v>
      </c>
      <c r="B151" s="6" t="s">
        <v>134</v>
      </c>
      <c r="C151" s="7" t="s">
        <v>16</v>
      </c>
      <c r="D151" s="8">
        <v>40582</v>
      </c>
      <c r="E151" s="9"/>
      <c r="F151" s="7" t="s">
        <v>65</v>
      </c>
      <c r="G151" s="7">
        <v>6</v>
      </c>
      <c r="H151" s="7"/>
      <c r="I151" s="11">
        <f>10900000*6</f>
        <v>65400000</v>
      </c>
      <c r="J151" s="7">
        <v>2012</v>
      </c>
      <c r="K151" s="13">
        <f>J151+G151-1</f>
        <v>2017</v>
      </c>
      <c r="L151" s="68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</row>
    <row r="152" spans="1:35" ht="15">
      <c r="A152" s="5" t="s">
        <v>132</v>
      </c>
      <c r="B152" s="6" t="s">
        <v>134</v>
      </c>
      <c r="C152" s="7" t="s">
        <v>16</v>
      </c>
      <c r="D152" s="8"/>
      <c r="E152" s="9"/>
      <c r="F152" s="7" t="s">
        <v>104</v>
      </c>
      <c r="G152" s="7"/>
      <c r="H152" s="7">
        <v>0.25</v>
      </c>
      <c r="I152" s="11">
        <v>404000000</v>
      </c>
      <c r="J152" s="7"/>
      <c r="K152" s="13"/>
      <c r="L152" s="71" t="s">
        <v>109</v>
      </c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</row>
    <row r="153" spans="1:35" ht="15">
      <c r="A153" s="5" t="s">
        <v>132</v>
      </c>
      <c r="B153" s="6" t="s">
        <v>163</v>
      </c>
      <c r="C153" s="24" t="s">
        <v>90</v>
      </c>
      <c r="D153" s="50">
        <v>41681</v>
      </c>
      <c r="E153" s="51"/>
      <c r="F153" s="24" t="s">
        <v>30</v>
      </c>
      <c r="G153" s="24">
        <v>4</v>
      </c>
      <c r="H153" s="24"/>
      <c r="I153" s="48">
        <f>SUM(I149:I151)</f>
        <v>661400000</v>
      </c>
      <c r="J153" s="24">
        <v>2015</v>
      </c>
      <c r="K153" s="74">
        <v>2018</v>
      </c>
      <c r="L153" s="75">
        <v>2018</v>
      </c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</row>
    <row r="154" spans="1:35" ht="15">
      <c r="A154" s="5" t="s">
        <v>132</v>
      </c>
      <c r="B154" s="6" t="s">
        <v>163</v>
      </c>
      <c r="C154" s="7" t="s">
        <v>13</v>
      </c>
      <c r="D154" s="50">
        <v>41681</v>
      </c>
      <c r="E154" s="9"/>
      <c r="F154" s="7" t="s">
        <v>92</v>
      </c>
      <c r="G154" s="7">
        <v>4</v>
      </c>
      <c r="H154" s="7"/>
      <c r="I154" s="15">
        <v>30000000</v>
      </c>
      <c r="J154" s="7">
        <v>2015</v>
      </c>
      <c r="K154" s="72">
        <f>J154+G154-1</f>
        <v>2018</v>
      </c>
      <c r="L154" s="68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</row>
    <row r="155" spans="1:35" ht="15">
      <c r="A155" s="5" t="s">
        <v>132</v>
      </c>
      <c r="B155" s="6" t="s">
        <v>163</v>
      </c>
      <c r="C155" s="13" t="s">
        <v>16</v>
      </c>
      <c r="D155" s="8">
        <v>38755</v>
      </c>
      <c r="E155" s="34"/>
      <c r="F155" s="13" t="s">
        <v>89</v>
      </c>
      <c r="G155" s="13">
        <v>20</v>
      </c>
      <c r="H155" s="13"/>
      <c r="I155" s="11">
        <v>106000000</v>
      </c>
      <c r="J155" s="13">
        <v>2007</v>
      </c>
      <c r="K155" s="13">
        <f>J155+G155-1</f>
        <v>2026</v>
      </c>
      <c r="L155" s="68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</row>
    <row r="156" spans="1:35" ht="15">
      <c r="A156" s="5" t="s">
        <v>132</v>
      </c>
      <c r="B156" s="6" t="s">
        <v>163</v>
      </c>
      <c r="C156" s="7" t="s">
        <v>16</v>
      </c>
      <c r="D156" s="8">
        <v>37292</v>
      </c>
      <c r="E156" s="34"/>
      <c r="F156" s="13" t="s">
        <v>89</v>
      </c>
      <c r="G156" s="13">
        <v>20</v>
      </c>
      <c r="H156" s="13"/>
      <c r="I156" s="11">
        <v>69500000</v>
      </c>
      <c r="J156" s="13">
        <v>2003</v>
      </c>
      <c r="K156" s="28">
        <f>J156+G156-1</f>
        <v>2022</v>
      </c>
      <c r="L156" s="68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</row>
    <row r="157" spans="1:35" ht="15">
      <c r="A157" s="5" t="s">
        <v>132</v>
      </c>
      <c r="B157" s="6" t="s">
        <v>164</v>
      </c>
      <c r="C157" s="7" t="s">
        <v>90</v>
      </c>
      <c r="D157" s="8">
        <v>41681</v>
      </c>
      <c r="E157" s="9"/>
      <c r="F157" s="7" t="s">
        <v>30</v>
      </c>
      <c r="G157" s="7">
        <v>4</v>
      </c>
      <c r="H157" s="7"/>
      <c r="I157" s="11">
        <v>200000000</v>
      </c>
      <c r="J157" s="7">
        <v>2015</v>
      </c>
      <c r="K157" s="72">
        <v>2018</v>
      </c>
      <c r="L157" s="68">
        <v>2018</v>
      </c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</row>
    <row r="158" spans="1:35" ht="15">
      <c r="A158" s="5" t="s">
        <v>132</v>
      </c>
      <c r="B158" s="18" t="s">
        <v>135</v>
      </c>
      <c r="C158" s="7" t="s">
        <v>13</v>
      </c>
      <c r="D158" s="8">
        <v>41681</v>
      </c>
      <c r="E158" s="9"/>
      <c r="F158" s="7" t="s">
        <v>92</v>
      </c>
      <c r="G158" s="7">
        <v>4</v>
      </c>
      <c r="H158" s="7"/>
      <c r="I158" s="11">
        <v>32000000</v>
      </c>
      <c r="J158" s="7">
        <v>2015</v>
      </c>
      <c r="K158" s="72">
        <f aca="true" t="shared" si="7" ref="K158:K166">J158+G158-1</f>
        <v>2018</v>
      </c>
      <c r="L158" s="68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</row>
    <row r="159" spans="1:35" ht="15">
      <c r="A159" s="5" t="s">
        <v>132</v>
      </c>
      <c r="B159" s="18" t="s">
        <v>135</v>
      </c>
      <c r="C159" s="7" t="s">
        <v>16</v>
      </c>
      <c r="D159" s="8">
        <v>40218</v>
      </c>
      <c r="E159" s="9"/>
      <c r="F159" s="7" t="s">
        <v>89</v>
      </c>
      <c r="G159" s="7">
        <v>20</v>
      </c>
      <c r="H159" s="7"/>
      <c r="I159" s="11">
        <v>149200000</v>
      </c>
      <c r="J159" s="7">
        <v>2011</v>
      </c>
      <c r="K159" s="13">
        <f t="shared" si="7"/>
        <v>2030</v>
      </c>
      <c r="L159" s="68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</row>
    <row r="160" spans="1:35" ht="15">
      <c r="A160" s="5" t="s">
        <v>132</v>
      </c>
      <c r="B160" s="18" t="s">
        <v>135</v>
      </c>
      <c r="C160" s="7" t="s">
        <v>16</v>
      </c>
      <c r="D160" s="8">
        <v>38755</v>
      </c>
      <c r="E160" s="9"/>
      <c r="F160" s="7" t="s">
        <v>89</v>
      </c>
      <c r="G160" s="7">
        <v>20</v>
      </c>
      <c r="H160" s="20"/>
      <c r="I160" s="11">
        <v>123000000</v>
      </c>
      <c r="J160" s="7">
        <v>2007</v>
      </c>
      <c r="K160" s="13">
        <f t="shared" si="7"/>
        <v>2026</v>
      </c>
      <c r="L160" s="68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</row>
    <row r="161" spans="1:35" ht="15">
      <c r="A161" s="5" t="s">
        <v>132</v>
      </c>
      <c r="B161" s="18" t="s">
        <v>135</v>
      </c>
      <c r="C161" s="7" t="s">
        <v>16</v>
      </c>
      <c r="D161" s="8">
        <v>37292</v>
      </c>
      <c r="E161" s="9"/>
      <c r="F161" s="7" t="s">
        <v>89</v>
      </c>
      <c r="G161" s="7">
        <v>20</v>
      </c>
      <c r="H161" s="20"/>
      <c r="I161" s="11">
        <v>98000000</v>
      </c>
      <c r="J161" s="7">
        <v>2003</v>
      </c>
      <c r="K161" s="13">
        <f t="shared" si="7"/>
        <v>2022</v>
      </c>
      <c r="L161" s="68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</row>
    <row r="162" spans="1:35" ht="15">
      <c r="A162" s="5" t="s">
        <v>132</v>
      </c>
      <c r="B162" s="18" t="s">
        <v>135</v>
      </c>
      <c r="C162" s="7" t="s">
        <v>16</v>
      </c>
      <c r="D162" s="8">
        <v>35829</v>
      </c>
      <c r="E162" s="9"/>
      <c r="F162" s="7" t="s">
        <v>99</v>
      </c>
      <c r="G162" s="7">
        <v>20</v>
      </c>
      <c r="H162" s="20"/>
      <c r="I162" s="11">
        <v>75200000</v>
      </c>
      <c r="J162" s="7">
        <v>1999</v>
      </c>
      <c r="K162" s="13">
        <f t="shared" si="7"/>
        <v>2018</v>
      </c>
      <c r="L162" s="68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</row>
    <row r="163" spans="1:35" ht="15">
      <c r="A163" s="5" t="s">
        <v>132</v>
      </c>
      <c r="B163" s="18" t="s">
        <v>135</v>
      </c>
      <c r="C163" s="7" t="s">
        <v>16</v>
      </c>
      <c r="D163" s="8">
        <v>35101</v>
      </c>
      <c r="E163" s="9"/>
      <c r="F163" s="7" t="s">
        <v>89</v>
      </c>
      <c r="G163" s="7">
        <v>20</v>
      </c>
      <c r="H163" s="20"/>
      <c r="I163" s="11">
        <v>49747000</v>
      </c>
      <c r="J163" s="7">
        <v>1997</v>
      </c>
      <c r="K163" s="13">
        <f t="shared" si="7"/>
        <v>2016</v>
      </c>
      <c r="L163" s="68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</row>
    <row r="164" spans="1:35" ht="15">
      <c r="A164" s="5" t="s">
        <v>132</v>
      </c>
      <c r="B164" s="18" t="s">
        <v>135</v>
      </c>
      <c r="C164" s="7" t="s">
        <v>16</v>
      </c>
      <c r="D164" s="8">
        <v>41681</v>
      </c>
      <c r="E164" s="9"/>
      <c r="F164" s="7" t="s">
        <v>89</v>
      </c>
      <c r="G164" s="7">
        <v>20</v>
      </c>
      <c r="H164" s="20"/>
      <c r="I164" s="11">
        <v>177500000</v>
      </c>
      <c r="J164" s="7">
        <v>2015</v>
      </c>
      <c r="K164" s="72">
        <f t="shared" si="7"/>
        <v>2034</v>
      </c>
      <c r="L164" s="68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</row>
    <row r="165" spans="1:35" ht="15">
      <c r="A165" s="5" t="s">
        <v>132</v>
      </c>
      <c r="B165" s="6" t="s">
        <v>165</v>
      </c>
      <c r="C165" s="7" t="s">
        <v>90</v>
      </c>
      <c r="D165" s="8">
        <v>41681</v>
      </c>
      <c r="E165" s="9"/>
      <c r="F165" s="7" t="s">
        <v>30</v>
      </c>
      <c r="G165" s="7">
        <v>4</v>
      </c>
      <c r="H165" s="7" t="s">
        <v>32</v>
      </c>
      <c r="I165" s="11">
        <v>37400000</v>
      </c>
      <c r="J165" s="7">
        <v>2015</v>
      </c>
      <c r="K165" s="72">
        <f t="shared" si="7"/>
        <v>2018</v>
      </c>
      <c r="L165" s="68">
        <v>2018</v>
      </c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</row>
    <row r="166" spans="1:35" ht="15">
      <c r="A166" s="5" t="s">
        <v>132</v>
      </c>
      <c r="B166" s="6" t="s">
        <v>136</v>
      </c>
      <c r="C166" s="13" t="s">
        <v>16</v>
      </c>
      <c r="D166" s="8">
        <v>36585</v>
      </c>
      <c r="E166" s="34"/>
      <c r="F166" s="13" t="s">
        <v>89</v>
      </c>
      <c r="G166" s="13">
        <v>20</v>
      </c>
      <c r="H166" s="13"/>
      <c r="I166" s="11">
        <v>35000000</v>
      </c>
      <c r="J166" s="13">
        <v>2001</v>
      </c>
      <c r="K166" s="13">
        <f t="shared" si="7"/>
        <v>2020</v>
      </c>
      <c r="L166" s="68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</row>
    <row r="167" spans="1:35" ht="45">
      <c r="A167" s="5" t="s">
        <v>125</v>
      </c>
      <c r="B167" s="6" t="s">
        <v>102</v>
      </c>
      <c r="C167" s="24"/>
      <c r="D167" s="55">
        <v>41751</v>
      </c>
      <c r="E167" s="23"/>
      <c r="F167" s="6" t="s">
        <v>19</v>
      </c>
      <c r="G167" s="56">
        <v>10</v>
      </c>
      <c r="H167" s="57" t="s">
        <v>20</v>
      </c>
      <c r="I167" s="58">
        <v>130000000</v>
      </c>
      <c r="J167" s="56">
        <v>2015</v>
      </c>
      <c r="K167" s="85">
        <v>2024</v>
      </c>
      <c r="L167" s="68" t="s">
        <v>108</v>
      </c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</row>
    <row r="168" spans="1:35" ht="45">
      <c r="A168" s="5" t="s">
        <v>125</v>
      </c>
      <c r="B168" s="6" t="s">
        <v>111</v>
      </c>
      <c r="C168" s="13"/>
      <c r="D168" s="12">
        <v>41947</v>
      </c>
      <c r="E168" s="16"/>
      <c r="F168" s="13" t="s">
        <v>112</v>
      </c>
      <c r="G168" s="13">
        <v>6</v>
      </c>
      <c r="H168" s="57" t="s">
        <v>20</v>
      </c>
      <c r="I168" s="15"/>
      <c r="J168" s="7"/>
      <c r="K168" s="13"/>
      <c r="L168" s="68">
        <v>2014</v>
      </c>
      <c r="M168" s="86" t="s">
        <v>178</v>
      </c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</row>
    <row r="169" spans="13:35" ht="15"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</row>
    <row r="170" spans="13:35" ht="15"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</row>
    <row r="171" spans="13:35" ht="15"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</row>
    <row r="172" spans="13:35" ht="15"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</row>
    <row r="173" spans="13:35" ht="15"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</row>
    <row r="174" spans="13:35" ht="15"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</row>
    <row r="175" spans="13:35" ht="15"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</row>
    <row r="176" spans="13:35" ht="15"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</row>
    <row r="177" spans="13:35" ht="15"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</row>
    <row r="178" spans="13:35" ht="15"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</row>
    <row r="179" spans="13:35" ht="15"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</row>
    <row r="180" spans="13:35" ht="15"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</row>
    <row r="181" spans="13:35" ht="15"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</row>
    <row r="182" spans="13:35" ht="15"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</row>
    <row r="183" spans="13:35" ht="15"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</row>
    <row r="184" spans="13:35" ht="15"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</row>
    <row r="185" spans="13:35" ht="15"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</row>
    <row r="186" spans="13:35" ht="15"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</row>
    <row r="187" spans="13:35" ht="15"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</row>
    <row r="188" spans="13:35" ht="15"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</row>
    <row r="189" spans="13:35" ht="15"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</row>
    <row r="190" spans="13:35" ht="15"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</row>
    <row r="191" spans="13:35" ht="15"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</row>
    <row r="192" spans="13:35" ht="15"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</row>
    <row r="193" spans="13:35" ht="15"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</row>
    <row r="194" spans="13:35" ht="15"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</row>
    <row r="195" spans="13:35" ht="15"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</row>
    <row r="196" spans="13:35" ht="15"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</row>
    <row r="197" spans="13:35" ht="15"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</row>
    <row r="198" spans="13:35" ht="15"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</row>
    <row r="199" spans="13:35" ht="15"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</row>
    <row r="200" spans="13:35" ht="15"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</row>
    <row r="201" spans="13:35" ht="15"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</row>
    <row r="202" spans="13:35" ht="15"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</row>
    <row r="203" spans="13:35" ht="15"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</row>
    <row r="204" spans="13:35" ht="15"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</row>
    <row r="205" spans="13:35" ht="15"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</row>
    <row r="206" spans="13:35" ht="15"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</row>
    <row r="207" spans="13:35" ht="15"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</row>
    <row r="208" spans="13:35" ht="15"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</row>
    <row r="209" spans="13:35" ht="15"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</row>
    <row r="210" spans="13:35" ht="15"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</row>
    <row r="211" spans="13:35" ht="15"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</row>
    <row r="212" spans="13:35" ht="15"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</row>
    <row r="213" spans="13:35" ht="15"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</row>
    <row r="214" spans="13:35" ht="15"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</row>
    <row r="215" spans="13:35" ht="15"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</row>
    <row r="216" spans="13:35" ht="15"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</row>
    <row r="217" spans="13:35" ht="15"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</row>
    <row r="218" spans="13:35" ht="15"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</row>
    <row r="219" spans="13:35" ht="15"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</row>
    <row r="220" spans="13:35" ht="15"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</row>
    <row r="221" spans="13:35" ht="15"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</row>
    <row r="222" spans="13:35" ht="15"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</row>
    <row r="223" spans="13:35" ht="15"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</row>
    <row r="224" spans="13:35" ht="15"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</row>
    <row r="225" spans="13:35" ht="15"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</row>
    <row r="226" spans="13:35" ht="15"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</row>
    <row r="227" spans="13:35" ht="15"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</row>
    <row r="228" spans="13:35" ht="15"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</row>
    <row r="229" spans="13:35" ht="15"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</row>
    <row r="230" spans="13:35" ht="15"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</row>
    <row r="231" spans="13:35" ht="15"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</row>
    <row r="232" spans="13:35" ht="15"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</row>
    <row r="233" spans="13:35" ht="15"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</row>
    <row r="234" spans="13:35" ht="15"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</row>
    <row r="235" spans="13:35" ht="15"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</row>
  </sheetData>
  <printOptions/>
  <pageMargins left="0.7" right="0.7" top="0.75" bottom="0.75" header="0.3" footer="0.3"/>
  <pageSetup fitToHeight="0" fitToWidth="1" horizontalDpi="600" verticalDpi="600" orientation="landscape" scale="69" r:id="rId3"/>
  <headerFooter>
    <oddHeader>&amp;C&amp;"-,Bold"CURRENT AND ANTICIPATED VOTER-APPROVED PROPERTY TAX MEASURES (10/16/14)                                                                                                 ATTACHMENT 2&amp;"-,Regular"
</oddHeader>
    <oddFooter>&amp;C&amp;P - DRAFT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8"/>
  <sheetViews>
    <sheetView workbookViewId="0" topLeftCell="A16">
      <selection activeCell="O9" sqref="O9"/>
    </sheetView>
  </sheetViews>
  <sheetFormatPr defaultColWidth="9.140625" defaultRowHeight="15"/>
  <cols>
    <col min="1" max="1" width="14.140625" style="0" customWidth="1"/>
    <col min="2" max="2" width="34.7109375" style="0" customWidth="1"/>
    <col min="3" max="3" width="16.140625" style="0" customWidth="1"/>
    <col min="4" max="4" width="11.00390625" style="0" customWidth="1"/>
    <col min="5" max="5" width="4.140625" style="0" customWidth="1"/>
    <col min="6" max="6" width="29.421875" style="0" customWidth="1"/>
    <col min="8" max="8" width="16.57421875" style="0" customWidth="1"/>
    <col min="9" max="9" width="14.7109375" style="0" customWidth="1"/>
  </cols>
  <sheetData>
    <row r="1" spans="1:13" ht="45">
      <c r="A1" s="59"/>
      <c r="B1" s="60" t="s">
        <v>0</v>
      </c>
      <c r="C1" s="61" t="s">
        <v>1</v>
      </c>
      <c r="D1" s="62" t="s">
        <v>2</v>
      </c>
      <c r="E1" s="63"/>
      <c r="F1" s="61" t="s">
        <v>3</v>
      </c>
      <c r="G1" s="62" t="s">
        <v>4</v>
      </c>
      <c r="H1" s="62" t="s">
        <v>5</v>
      </c>
      <c r="I1" s="64" t="s">
        <v>6</v>
      </c>
      <c r="J1" s="65" t="s">
        <v>7</v>
      </c>
      <c r="K1" s="66" t="s">
        <v>8</v>
      </c>
      <c r="L1" s="67" t="s">
        <v>166</v>
      </c>
      <c r="M1" s="91" t="s">
        <v>179</v>
      </c>
    </row>
    <row r="2" spans="1:13" ht="14.45" customHeight="1">
      <c r="A2" s="5" t="s">
        <v>124</v>
      </c>
      <c r="B2" s="6" t="s">
        <v>127</v>
      </c>
      <c r="C2" s="7" t="s">
        <v>16</v>
      </c>
      <c r="D2" s="12">
        <v>41947</v>
      </c>
      <c r="E2" s="9"/>
      <c r="F2" s="7" t="s">
        <v>114</v>
      </c>
      <c r="G2" s="7">
        <v>25</v>
      </c>
      <c r="H2" s="7"/>
      <c r="I2" s="11">
        <v>42000000</v>
      </c>
      <c r="J2" s="7"/>
      <c r="K2" s="13"/>
      <c r="L2" s="68">
        <v>2014</v>
      </c>
      <c r="M2" s="92" t="s">
        <v>177</v>
      </c>
    </row>
    <row r="3" spans="1:13" ht="14.45" customHeight="1">
      <c r="A3" s="5" t="s">
        <v>124</v>
      </c>
      <c r="B3" s="6" t="s">
        <v>115</v>
      </c>
      <c r="C3" s="7" t="s">
        <v>121</v>
      </c>
      <c r="D3" s="12">
        <v>41947</v>
      </c>
      <c r="E3" s="9"/>
      <c r="F3" s="7" t="s">
        <v>122</v>
      </c>
      <c r="G3" s="7"/>
      <c r="H3" s="7">
        <v>0.035</v>
      </c>
      <c r="I3" s="11"/>
      <c r="J3" s="7"/>
      <c r="K3" s="13"/>
      <c r="L3" s="68">
        <v>2014</v>
      </c>
      <c r="M3" s="92" t="s">
        <v>177</v>
      </c>
    </row>
    <row r="4" spans="1:13" ht="14.45" customHeight="1">
      <c r="A4" s="5" t="s">
        <v>124</v>
      </c>
      <c r="B4" s="6" t="s">
        <v>116</v>
      </c>
      <c r="C4" s="7" t="s">
        <v>16</v>
      </c>
      <c r="D4" s="12">
        <v>41947</v>
      </c>
      <c r="E4" s="16"/>
      <c r="F4" s="13" t="s">
        <v>117</v>
      </c>
      <c r="G4" s="13">
        <v>20</v>
      </c>
      <c r="H4" s="13"/>
      <c r="I4" s="15">
        <v>34000000</v>
      </c>
      <c r="J4" s="13"/>
      <c r="K4" s="13"/>
      <c r="L4" s="68">
        <v>2014</v>
      </c>
      <c r="M4" s="92" t="s">
        <v>177</v>
      </c>
    </row>
    <row r="5" spans="1:13" ht="14.45" customHeight="1">
      <c r="A5" s="5" t="s">
        <v>124</v>
      </c>
      <c r="B5" s="6" t="s">
        <v>137</v>
      </c>
      <c r="C5" s="7" t="s">
        <v>118</v>
      </c>
      <c r="D5" s="8">
        <v>41947</v>
      </c>
      <c r="E5" s="9"/>
      <c r="F5" s="13" t="s">
        <v>119</v>
      </c>
      <c r="G5" s="7"/>
      <c r="H5" s="19" t="s">
        <v>120</v>
      </c>
      <c r="I5" s="15"/>
      <c r="J5" s="7"/>
      <c r="K5" s="13"/>
      <c r="L5" s="68">
        <v>2014</v>
      </c>
      <c r="M5" s="92" t="s">
        <v>178</v>
      </c>
    </row>
    <row r="6" spans="1:13" ht="15">
      <c r="A6" s="5" t="s">
        <v>124</v>
      </c>
      <c r="B6" s="6" t="s">
        <v>106</v>
      </c>
      <c r="C6" s="13" t="s">
        <v>10</v>
      </c>
      <c r="D6" s="12">
        <v>41947</v>
      </c>
      <c r="E6" s="16"/>
      <c r="F6" s="13" t="s">
        <v>105</v>
      </c>
      <c r="G6" s="13">
        <v>4</v>
      </c>
      <c r="H6" s="20"/>
      <c r="I6" s="15">
        <v>58000000</v>
      </c>
      <c r="J6" s="7"/>
      <c r="K6" s="13"/>
      <c r="L6" s="68">
        <v>2014</v>
      </c>
      <c r="M6" s="92" t="s">
        <v>178</v>
      </c>
    </row>
    <row r="7" spans="1:13" ht="15">
      <c r="A7" s="5" t="s">
        <v>131</v>
      </c>
      <c r="B7" s="18" t="s">
        <v>146</v>
      </c>
      <c r="C7" s="7" t="s">
        <v>67</v>
      </c>
      <c r="D7" s="8">
        <v>41947</v>
      </c>
      <c r="E7" s="9"/>
      <c r="F7" s="7"/>
      <c r="G7" s="7">
        <v>4</v>
      </c>
      <c r="H7" s="7">
        <v>0.37</v>
      </c>
      <c r="I7" s="11"/>
      <c r="J7" s="7">
        <v>2015</v>
      </c>
      <c r="K7" s="87">
        <v>2018</v>
      </c>
      <c r="L7" s="68">
        <v>2014</v>
      </c>
      <c r="M7" s="93" t="s">
        <v>178</v>
      </c>
    </row>
    <row r="8" spans="1:13" ht="14.45" customHeight="1">
      <c r="A8" s="5" t="s">
        <v>126</v>
      </c>
      <c r="B8" s="18" t="s">
        <v>29</v>
      </c>
      <c r="C8" s="13" t="s">
        <v>67</v>
      </c>
      <c r="D8" s="33">
        <v>41583</v>
      </c>
      <c r="E8" s="34"/>
      <c r="F8" s="13" t="s">
        <v>30</v>
      </c>
      <c r="G8" s="13">
        <v>1</v>
      </c>
      <c r="H8" s="13">
        <v>0.28</v>
      </c>
      <c r="I8" s="11">
        <v>540000</v>
      </c>
      <c r="J8" s="13">
        <v>2014</v>
      </c>
      <c r="K8" s="13">
        <v>2014</v>
      </c>
      <c r="L8" s="68">
        <v>2014</v>
      </c>
      <c r="M8" s="93" t="s">
        <v>178</v>
      </c>
    </row>
    <row r="9" spans="1:13" ht="14.45" customHeight="1">
      <c r="A9" s="5" t="s">
        <v>132</v>
      </c>
      <c r="B9" s="6" t="s">
        <v>151</v>
      </c>
      <c r="C9" s="7" t="s">
        <v>16</v>
      </c>
      <c r="D9" s="33">
        <v>41947</v>
      </c>
      <c r="E9" s="34"/>
      <c r="F9" s="13" t="s">
        <v>89</v>
      </c>
      <c r="G9" s="13">
        <v>21</v>
      </c>
      <c r="H9" s="13"/>
      <c r="I9" s="11">
        <v>385000000</v>
      </c>
      <c r="J9" s="13"/>
      <c r="K9" s="13"/>
      <c r="L9" s="68">
        <v>2014</v>
      </c>
      <c r="M9" s="93" t="s">
        <v>177</v>
      </c>
    </row>
    <row r="10" spans="1:13" ht="15">
      <c r="A10" s="5" t="s">
        <v>125</v>
      </c>
      <c r="B10" s="6" t="s">
        <v>111</v>
      </c>
      <c r="C10" s="13"/>
      <c r="D10" s="12">
        <v>41947</v>
      </c>
      <c r="E10" s="16"/>
      <c r="F10" s="13" t="s">
        <v>112</v>
      </c>
      <c r="G10" s="13">
        <v>6</v>
      </c>
      <c r="H10" s="57" t="s">
        <v>20</v>
      </c>
      <c r="I10" s="15"/>
      <c r="J10" s="7"/>
      <c r="K10" s="13"/>
      <c r="L10" s="68">
        <v>2014</v>
      </c>
      <c r="M10" s="93" t="s">
        <v>178</v>
      </c>
    </row>
    <row r="11" spans="1:13" ht="15">
      <c r="A11" s="5" t="s">
        <v>124</v>
      </c>
      <c r="B11" s="6" t="s">
        <v>106</v>
      </c>
      <c r="C11" s="7" t="s">
        <v>10</v>
      </c>
      <c r="D11" s="8">
        <v>39028</v>
      </c>
      <c r="E11" s="9"/>
      <c r="F11" s="7" t="s">
        <v>52</v>
      </c>
      <c r="G11" s="7">
        <v>9</v>
      </c>
      <c r="H11" s="20"/>
      <c r="I11" s="11">
        <v>365000000</v>
      </c>
      <c r="J11" s="7">
        <v>2007</v>
      </c>
      <c r="K11" s="69">
        <f>J11+G11-1</f>
        <v>2015</v>
      </c>
      <c r="L11" s="70">
        <v>2015</v>
      </c>
      <c r="M11" s="92"/>
    </row>
    <row r="12" spans="1:13" ht="15">
      <c r="A12" s="5" t="s">
        <v>128</v>
      </c>
      <c r="B12" s="6" t="s">
        <v>9</v>
      </c>
      <c r="C12" s="6"/>
      <c r="D12" s="22"/>
      <c r="E12" s="23"/>
      <c r="F12" s="24" t="s">
        <v>21</v>
      </c>
      <c r="G12" s="25">
        <v>9</v>
      </c>
      <c r="H12" s="26"/>
      <c r="I12" s="27"/>
      <c r="J12" s="24">
        <v>2016</v>
      </c>
      <c r="K12" s="74">
        <v>2024</v>
      </c>
      <c r="L12" s="75">
        <v>2015</v>
      </c>
      <c r="M12" s="93"/>
    </row>
    <row r="13" spans="1:13" ht="15">
      <c r="A13" s="5" t="s">
        <v>128</v>
      </c>
      <c r="B13" s="6" t="s">
        <v>9</v>
      </c>
      <c r="C13" s="28"/>
      <c r="D13" s="29"/>
      <c r="E13" s="28"/>
      <c r="F13" s="28" t="s">
        <v>176</v>
      </c>
      <c r="G13" s="28"/>
      <c r="H13" s="30"/>
      <c r="I13" s="31"/>
      <c r="J13" s="28"/>
      <c r="K13" s="28"/>
      <c r="L13" s="70">
        <v>2015</v>
      </c>
      <c r="M13" s="93"/>
    </row>
    <row r="14" spans="1:13" ht="14.45" customHeight="1">
      <c r="A14" s="5" t="s">
        <v>131</v>
      </c>
      <c r="B14" s="6" t="s">
        <v>170</v>
      </c>
      <c r="C14" s="7" t="s">
        <v>16</v>
      </c>
      <c r="D14" s="8">
        <v>42036</v>
      </c>
      <c r="E14" s="9"/>
      <c r="F14" s="7" t="s">
        <v>123</v>
      </c>
      <c r="G14" s="7">
        <v>20</v>
      </c>
      <c r="H14" s="7">
        <v>0.26</v>
      </c>
      <c r="I14" s="11">
        <v>45300000</v>
      </c>
      <c r="J14" s="7"/>
      <c r="K14" s="13"/>
      <c r="L14" s="68">
        <v>2015</v>
      </c>
      <c r="M14" s="93"/>
    </row>
    <row r="15" spans="1:13" ht="15">
      <c r="A15" s="5" t="s">
        <v>126</v>
      </c>
      <c r="B15" s="18" t="s">
        <v>29</v>
      </c>
      <c r="C15" s="13" t="s">
        <v>67</v>
      </c>
      <c r="D15" s="33">
        <v>41948</v>
      </c>
      <c r="E15" s="34"/>
      <c r="F15" s="13" t="s">
        <v>30</v>
      </c>
      <c r="G15" s="13">
        <v>1</v>
      </c>
      <c r="H15" s="13">
        <v>0.19</v>
      </c>
      <c r="I15" s="11">
        <v>450000</v>
      </c>
      <c r="J15" s="13">
        <v>2015</v>
      </c>
      <c r="K15" s="13"/>
      <c r="L15" s="70">
        <v>2015</v>
      </c>
      <c r="M15" s="93"/>
    </row>
    <row r="16" spans="1:13" ht="14.45" customHeight="1">
      <c r="A16" s="5" t="s">
        <v>124</v>
      </c>
      <c r="B16" s="18" t="s">
        <v>106</v>
      </c>
      <c r="C16" s="13" t="s">
        <v>10</v>
      </c>
      <c r="D16" s="12">
        <v>40120</v>
      </c>
      <c r="E16" s="16"/>
      <c r="F16" s="13" t="s">
        <v>49</v>
      </c>
      <c r="G16" s="13">
        <v>7</v>
      </c>
      <c r="H16" s="20"/>
      <c r="I16" s="15">
        <v>145000000</v>
      </c>
      <c r="J16" s="7">
        <v>2010</v>
      </c>
      <c r="K16" s="13">
        <f>J16+G16-1</f>
        <v>2016</v>
      </c>
      <c r="L16" s="90">
        <v>2016</v>
      </c>
      <c r="M16" s="92"/>
    </row>
    <row r="17" spans="1:13" ht="14.45" customHeight="1">
      <c r="A17" s="5" t="s">
        <v>132</v>
      </c>
      <c r="B17" s="6" t="s">
        <v>147</v>
      </c>
      <c r="C17" s="7" t="s">
        <v>90</v>
      </c>
      <c r="D17" s="8">
        <v>41317</v>
      </c>
      <c r="E17" s="9"/>
      <c r="F17" s="7" t="s">
        <v>91</v>
      </c>
      <c r="G17" s="7">
        <v>3</v>
      </c>
      <c r="H17" s="7"/>
      <c r="I17" s="11">
        <v>551900000</v>
      </c>
      <c r="J17" s="7">
        <v>2014</v>
      </c>
      <c r="K17" s="13">
        <v>2016</v>
      </c>
      <c r="L17" s="68">
        <v>2016</v>
      </c>
      <c r="M17" s="93"/>
    </row>
    <row r="18" spans="1:13" ht="14.45" customHeight="1">
      <c r="A18" s="5" t="s">
        <v>132</v>
      </c>
      <c r="B18" s="6" t="s">
        <v>147</v>
      </c>
      <c r="C18" s="7" t="s">
        <v>13</v>
      </c>
      <c r="D18" s="33">
        <v>40218</v>
      </c>
      <c r="E18" s="34"/>
      <c r="F18" s="13" t="s">
        <v>65</v>
      </c>
      <c r="G18" s="13">
        <v>6</v>
      </c>
      <c r="H18" s="13"/>
      <c r="I18" s="11">
        <v>270000000</v>
      </c>
      <c r="J18" s="13">
        <v>2011</v>
      </c>
      <c r="K18" s="13">
        <f>J18+G18-1</f>
        <v>2016</v>
      </c>
      <c r="L18" s="68">
        <v>2016</v>
      </c>
      <c r="M18" s="93"/>
    </row>
    <row r="19" spans="1:13" ht="14.45" customHeight="1">
      <c r="A19" s="5" t="s">
        <v>128</v>
      </c>
      <c r="B19" s="18" t="s">
        <v>9</v>
      </c>
      <c r="C19" s="7" t="s">
        <v>10</v>
      </c>
      <c r="D19" s="8">
        <v>40771</v>
      </c>
      <c r="E19" s="9"/>
      <c r="F19" s="7" t="s">
        <v>12</v>
      </c>
      <c r="G19" s="7">
        <v>6</v>
      </c>
      <c r="H19" s="32">
        <v>0.05</v>
      </c>
      <c r="I19" s="11"/>
      <c r="J19" s="7">
        <v>2012</v>
      </c>
      <c r="K19" s="13">
        <f>J19+G19-1</f>
        <v>2017</v>
      </c>
      <c r="L19" s="68">
        <v>2017</v>
      </c>
      <c r="M19" s="93"/>
    </row>
    <row r="20" spans="1:13" ht="14.45">
      <c r="A20" s="5" t="s">
        <v>124</v>
      </c>
      <c r="B20" s="6" t="s">
        <v>106</v>
      </c>
      <c r="C20" s="7" t="s">
        <v>10</v>
      </c>
      <c r="D20" s="8">
        <v>40855</v>
      </c>
      <c r="E20" s="9"/>
      <c r="F20" s="7" t="s">
        <v>53</v>
      </c>
      <c r="G20" s="7">
        <v>7</v>
      </c>
      <c r="H20" s="20"/>
      <c r="I20" s="11">
        <v>231562000</v>
      </c>
      <c r="J20" s="7">
        <v>2012</v>
      </c>
      <c r="K20" s="13">
        <f>J20+G20-1</f>
        <v>2018</v>
      </c>
      <c r="L20" s="68">
        <v>2018</v>
      </c>
      <c r="M20" s="92"/>
    </row>
    <row r="21" spans="1:13" ht="14.45" customHeight="1">
      <c r="A21" s="5" t="s">
        <v>128</v>
      </c>
      <c r="B21" s="18" t="s">
        <v>9</v>
      </c>
      <c r="C21" s="13" t="s">
        <v>10</v>
      </c>
      <c r="D21" s="33">
        <v>41219</v>
      </c>
      <c r="E21" s="34"/>
      <c r="F21" s="13" t="s">
        <v>11</v>
      </c>
      <c r="G21" s="13">
        <v>6</v>
      </c>
      <c r="H21" s="10">
        <v>0.0592</v>
      </c>
      <c r="I21" s="11"/>
      <c r="J21" s="13">
        <v>2013</v>
      </c>
      <c r="K21" s="28">
        <f>J21+G21-1</f>
        <v>2018</v>
      </c>
      <c r="L21" s="68">
        <v>2018</v>
      </c>
      <c r="M21" s="93"/>
    </row>
    <row r="22" spans="1:13" ht="15">
      <c r="A22" s="5" t="s">
        <v>132</v>
      </c>
      <c r="B22" s="6" t="s">
        <v>148</v>
      </c>
      <c r="C22" s="7" t="s">
        <v>90</v>
      </c>
      <c r="D22" s="8">
        <v>41681</v>
      </c>
      <c r="E22" s="9"/>
      <c r="F22" s="7" t="s">
        <v>30</v>
      </c>
      <c r="G22" s="7">
        <v>4</v>
      </c>
      <c r="H22" s="7"/>
      <c r="I22" s="11">
        <v>212000000</v>
      </c>
      <c r="J22" s="7">
        <v>2015</v>
      </c>
      <c r="K22" s="5">
        <v>2018</v>
      </c>
      <c r="L22" s="68">
        <v>2018</v>
      </c>
      <c r="M22" s="93"/>
    </row>
    <row r="23" spans="1:13" ht="15">
      <c r="A23" s="5" t="s">
        <v>132</v>
      </c>
      <c r="B23" s="6" t="s">
        <v>149</v>
      </c>
      <c r="C23" s="7" t="s">
        <v>90</v>
      </c>
      <c r="D23" s="8">
        <v>41681</v>
      </c>
      <c r="E23" s="9"/>
      <c r="F23" s="7" t="s">
        <v>30</v>
      </c>
      <c r="G23" s="7">
        <v>4</v>
      </c>
      <c r="H23" s="7"/>
      <c r="I23" s="48">
        <v>41797566</v>
      </c>
      <c r="J23" s="7">
        <v>2015</v>
      </c>
      <c r="K23" s="13">
        <f>J23+G23-1</f>
        <v>2018</v>
      </c>
      <c r="L23" s="68">
        <v>2018</v>
      </c>
      <c r="M23" s="93"/>
    </row>
    <row r="24" spans="1:13" ht="15">
      <c r="A24" s="5" t="s">
        <v>132</v>
      </c>
      <c r="B24" s="6" t="s">
        <v>169</v>
      </c>
      <c r="C24" s="7" t="s">
        <v>90</v>
      </c>
      <c r="D24" s="8">
        <v>41681</v>
      </c>
      <c r="E24" s="9"/>
      <c r="F24" s="7" t="s">
        <v>30</v>
      </c>
      <c r="G24" s="7">
        <v>4</v>
      </c>
      <c r="H24" s="7"/>
      <c r="I24" s="11">
        <v>62325000</v>
      </c>
      <c r="J24" s="7">
        <v>2015</v>
      </c>
      <c r="K24" s="72">
        <f>J24+G24-1</f>
        <v>2018</v>
      </c>
      <c r="L24" s="68">
        <v>2018</v>
      </c>
      <c r="M24" s="93"/>
    </row>
    <row r="25" spans="1:13" ht="15">
      <c r="A25" s="5" t="s">
        <v>132</v>
      </c>
      <c r="B25" s="6" t="s">
        <v>152</v>
      </c>
      <c r="C25" s="24" t="s">
        <v>90</v>
      </c>
      <c r="D25" s="50">
        <v>41681</v>
      </c>
      <c r="E25" s="51"/>
      <c r="F25" s="24" t="s">
        <v>30</v>
      </c>
      <c r="G25" s="24">
        <v>4</v>
      </c>
      <c r="H25" s="13"/>
      <c r="I25" s="54">
        <v>16241941</v>
      </c>
      <c r="J25" s="24">
        <v>2015</v>
      </c>
      <c r="K25" s="74">
        <v>2018</v>
      </c>
      <c r="L25" s="75">
        <v>2018</v>
      </c>
      <c r="M25" s="93"/>
    </row>
    <row r="26" spans="1:13" ht="15">
      <c r="A26" s="5" t="s">
        <v>132</v>
      </c>
      <c r="B26" s="6" t="s">
        <v>168</v>
      </c>
      <c r="C26" s="7" t="s">
        <v>90</v>
      </c>
      <c r="D26" s="8">
        <v>41681</v>
      </c>
      <c r="E26" s="9"/>
      <c r="F26" s="7" t="s">
        <v>30</v>
      </c>
      <c r="G26" s="7">
        <v>4</v>
      </c>
      <c r="H26" s="7"/>
      <c r="I26" s="48">
        <v>1500000</v>
      </c>
      <c r="J26" s="7">
        <v>2015</v>
      </c>
      <c r="K26" s="79">
        <f>J26+G26-1</f>
        <v>2018</v>
      </c>
      <c r="L26" s="68">
        <v>2018</v>
      </c>
      <c r="M26" s="93"/>
    </row>
    <row r="27" spans="1:13" ht="15">
      <c r="A27" s="5" t="s">
        <v>132</v>
      </c>
      <c r="B27" s="6" t="s">
        <v>154</v>
      </c>
      <c r="C27" s="24" t="s">
        <v>90</v>
      </c>
      <c r="D27" s="50">
        <v>41681</v>
      </c>
      <c r="E27" s="51"/>
      <c r="F27" s="24" t="s">
        <v>30</v>
      </c>
      <c r="G27" s="24">
        <v>4</v>
      </c>
      <c r="H27" s="24"/>
      <c r="I27" s="54">
        <v>253800000</v>
      </c>
      <c r="J27" s="24">
        <v>2015</v>
      </c>
      <c r="K27" s="82">
        <v>2018</v>
      </c>
      <c r="L27" s="75">
        <v>2018</v>
      </c>
      <c r="M27" s="93"/>
    </row>
    <row r="28" spans="1:13" ht="15">
      <c r="A28" s="5" t="s">
        <v>132</v>
      </c>
      <c r="B28" s="6" t="s">
        <v>156</v>
      </c>
      <c r="C28" s="7" t="s">
        <v>13</v>
      </c>
      <c r="D28" s="33">
        <v>41681</v>
      </c>
      <c r="E28" s="34"/>
      <c r="F28" s="7" t="s">
        <v>92</v>
      </c>
      <c r="G28" s="7">
        <v>4</v>
      </c>
      <c r="H28" s="7"/>
      <c r="I28" s="11">
        <v>1850000</v>
      </c>
      <c r="J28" s="7">
        <v>2014</v>
      </c>
      <c r="K28" s="72">
        <v>2018</v>
      </c>
      <c r="L28" s="68">
        <v>2018</v>
      </c>
      <c r="M28" s="93"/>
    </row>
    <row r="29" spans="1:13" ht="15">
      <c r="A29" s="5" t="s">
        <v>132</v>
      </c>
      <c r="B29" s="6" t="s">
        <v>156</v>
      </c>
      <c r="C29" s="13" t="s">
        <v>90</v>
      </c>
      <c r="D29" s="33">
        <v>41681</v>
      </c>
      <c r="E29" s="34"/>
      <c r="F29" s="24" t="s">
        <v>30</v>
      </c>
      <c r="G29" s="13">
        <v>4</v>
      </c>
      <c r="H29" s="13"/>
      <c r="I29" s="11">
        <v>34000000</v>
      </c>
      <c r="J29" s="13">
        <v>2015</v>
      </c>
      <c r="K29" s="13">
        <v>2018</v>
      </c>
      <c r="L29" s="68">
        <v>2018</v>
      </c>
      <c r="M29" s="93"/>
    </row>
    <row r="30" spans="1:13" ht="15">
      <c r="A30" s="5" t="s">
        <v>132</v>
      </c>
      <c r="B30" s="6" t="s">
        <v>139</v>
      </c>
      <c r="C30" s="7" t="s">
        <v>90</v>
      </c>
      <c r="D30" s="8">
        <v>41681</v>
      </c>
      <c r="E30" s="9"/>
      <c r="F30" s="7" t="s">
        <v>30</v>
      </c>
      <c r="G30" s="7">
        <v>4</v>
      </c>
      <c r="H30" s="7"/>
      <c r="I30" s="11">
        <v>69374426</v>
      </c>
      <c r="J30" s="7">
        <v>2015</v>
      </c>
      <c r="K30" s="72">
        <f>J30+G30-1</f>
        <v>2018</v>
      </c>
      <c r="L30" s="68">
        <v>2018</v>
      </c>
      <c r="M30" s="93"/>
    </row>
    <row r="31" spans="1:13" ht="15">
      <c r="A31" s="5" t="s">
        <v>132</v>
      </c>
      <c r="B31" s="18" t="s">
        <v>140</v>
      </c>
      <c r="C31" s="7" t="s">
        <v>90</v>
      </c>
      <c r="D31" s="8">
        <v>41681</v>
      </c>
      <c r="E31" s="9"/>
      <c r="F31" s="7" t="s">
        <v>30</v>
      </c>
      <c r="G31" s="7">
        <v>4</v>
      </c>
      <c r="H31" s="7" t="s">
        <v>32</v>
      </c>
      <c r="I31" s="11">
        <v>68000000</v>
      </c>
      <c r="J31" s="7">
        <v>2015</v>
      </c>
      <c r="K31" s="79">
        <f>J31+G31-1</f>
        <v>2018</v>
      </c>
      <c r="L31" s="68">
        <v>2018</v>
      </c>
      <c r="M31" s="93"/>
    </row>
    <row r="32" spans="1:13" ht="15">
      <c r="A32" s="5" t="s">
        <v>132</v>
      </c>
      <c r="B32" s="6" t="s">
        <v>141</v>
      </c>
      <c r="C32" s="7" t="s">
        <v>90</v>
      </c>
      <c r="D32" s="8">
        <v>41681</v>
      </c>
      <c r="E32" s="9"/>
      <c r="F32" s="7" t="s">
        <v>30</v>
      </c>
      <c r="G32" s="7">
        <v>4</v>
      </c>
      <c r="H32" s="7" t="s">
        <v>32</v>
      </c>
      <c r="I32" s="11">
        <v>198000000</v>
      </c>
      <c r="J32" s="7">
        <v>2015</v>
      </c>
      <c r="K32" s="5">
        <v>2018</v>
      </c>
      <c r="L32" s="68">
        <v>2018</v>
      </c>
      <c r="M32" s="93"/>
    </row>
    <row r="33" spans="1:13" ht="15">
      <c r="A33" s="5" t="s">
        <v>132</v>
      </c>
      <c r="B33" s="6" t="s">
        <v>161</v>
      </c>
      <c r="C33" s="7" t="s">
        <v>90</v>
      </c>
      <c r="D33" s="8">
        <v>41681</v>
      </c>
      <c r="E33" s="9"/>
      <c r="F33" s="7" t="s">
        <v>30</v>
      </c>
      <c r="G33" s="7">
        <v>4</v>
      </c>
      <c r="H33" s="20"/>
      <c r="I33" s="11">
        <v>100500000</v>
      </c>
      <c r="J33" s="7">
        <v>2015</v>
      </c>
      <c r="K33" s="72">
        <v>2018</v>
      </c>
      <c r="L33" s="68">
        <v>2018</v>
      </c>
      <c r="M33" s="93"/>
    </row>
    <row r="34" spans="1:13" ht="15">
      <c r="A34" s="5" t="s">
        <v>132</v>
      </c>
      <c r="B34" s="6" t="s">
        <v>162</v>
      </c>
      <c r="C34" s="7" t="s">
        <v>90</v>
      </c>
      <c r="D34" s="8">
        <v>41681</v>
      </c>
      <c r="E34" s="9"/>
      <c r="F34" s="7" t="s">
        <v>30</v>
      </c>
      <c r="G34" s="7">
        <v>4</v>
      </c>
      <c r="H34" s="7"/>
      <c r="I34" s="11">
        <v>263600000</v>
      </c>
      <c r="J34" s="7">
        <v>2015</v>
      </c>
      <c r="K34" s="72">
        <v>2018</v>
      </c>
      <c r="L34" s="68">
        <v>2018</v>
      </c>
      <c r="M34" s="93"/>
    </row>
    <row r="35" spans="1:13" ht="15">
      <c r="A35" s="5" t="s">
        <v>132</v>
      </c>
      <c r="B35" s="6" t="s">
        <v>163</v>
      </c>
      <c r="C35" s="24" t="s">
        <v>90</v>
      </c>
      <c r="D35" s="50">
        <v>41681</v>
      </c>
      <c r="E35" s="51"/>
      <c r="F35" s="24" t="s">
        <v>30</v>
      </c>
      <c r="G35" s="24">
        <v>4</v>
      </c>
      <c r="H35" s="24"/>
      <c r="I35" s="48">
        <f>SUM(I31:I33)</f>
        <v>366500000</v>
      </c>
      <c r="J35" s="24">
        <v>2015</v>
      </c>
      <c r="K35" s="74">
        <v>2018</v>
      </c>
      <c r="L35" s="75">
        <v>2018</v>
      </c>
      <c r="M35" s="93"/>
    </row>
    <row r="36" spans="1:13" ht="15">
      <c r="A36" s="5" t="s">
        <v>132</v>
      </c>
      <c r="B36" s="6" t="s">
        <v>164</v>
      </c>
      <c r="C36" s="7" t="s">
        <v>90</v>
      </c>
      <c r="D36" s="8">
        <v>41681</v>
      </c>
      <c r="E36" s="9"/>
      <c r="F36" s="7" t="s">
        <v>30</v>
      </c>
      <c r="G36" s="7">
        <v>4</v>
      </c>
      <c r="H36" s="7"/>
      <c r="I36" s="11">
        <v>200000000</v>
      </c>
      <c r="J36" s="7">
        <v>2015</v>
      </c>
      <c r="K36" s="72">
        <v>2018</v>
      </c>
      <c r="L36" s="68">
        <v>2018</v>
      </c>
      <c r="M36" s="93"/>
    </row>
    <row r="37" spans="1:13" ht="14.45" customHeight="1">
      <c r="A37" s="5" t="s">
        <v>132</v>
      </c>
      <c r="B37" s="6" t="s">
        <v>165</v>
      </c>
      <c r="C37" s="7" t="s">
        <v>90</v>
      </c>
      <c r="D37" s="8">
        <v>41681</v>
      </c>
      <c r="E37" s="9"/>
      <c r="F37" s="7" t="s">
        <v>30</v>
      </c>
      <c r="G37" s="7">
        <v>4</v>
      </c>
      <c r="H37" s="7" t="s">
        <v>32</v>
      </c>
      <c r="I37" s="11">
        <v>37400000</v>
      </c>
      <c r="J37" s="7">
        <v>2015</v>
      </c>
      <c r="K37" s="72">
        <f>J37+G37-1</f>
        <v>2018</v>
      </c>
      <c r="L37" s="68">
        <v>2018</v>
      </c>
      <c r="M37" s="93"/>
    </row>
    <row r="38" spans="1:13" ht="15">
      <c r="A38" s="5" t="s">
        <v>128</v>
      </c>
      <c r="B38" s="18" t="s">
        <v>9</v>
      </c>
      <c r="C38" s="35" t="s">
        <v>13</v>
      </c>
      <c r="D38" s="36">
        <v>41583</v>
      </c>
      <c r="E38" s="37"/>
      <c r="F38" s="35" t="s">
        <v>14</v>
      </c>
      <c r="G38" s="35">
        <v>6</v>
      </c>
      <c r="H38" s="38">
        <v>0.3</v>
      </c>
      <c r="I38" s="39"/>
      <c r="J38" s="35">
        <v>2014</v>
      </c>
      <c r="K38" s="76">
        <v>2019</v>
      </c>
      <c r="L38" s="77">
        <v>2019</v>
      </c>
      <c r="M38" s="93"/>
    </row>
    <row r="39" spans="1:13" ht="15">
      <c r="A39" s="5" t="s">
        <v>128</v>
      </c>
      <c r="B39" s="18" t="s">
        <v>9</v>
      </c>
      <c r="C39" s="13" t="s">
        <v>10</v>
      </c>
      <c r="D39" s="33">
        <v>41492</v>
      </c>
      <c r="E39" s="34"/>
      <c r="F39" s="13" t="s">
        <v>15</v>
      </c>
      <c r="G39" s="13">
        <v>6</v>
      </c>
      <c r="H39" s="10">
        <v>0.1877</v>
      </c>
      <c r="I39" s="11"/>
      <c r="J39" s="13">
        <v>2014</v>
      </c>
      <c r="K39" s="28">
        <f>J39+G39-1</f>
        <v>2019</v>
      </c>
      <c r="L39" s="68">
        <v>2019</v>
      </c>
      <c r="M39" s="93"/>
    </row>
    <row r="40" spans="1:13" ht="14.45" customHeight="1">
      <c r="A40" s="5" t="s">
        <v>132</v>
      </c>
      <c r="B40" s="6" t="s">
        <v>134</v>
      </c>
      <c r="C40" s="7" t="s">
        <v>16</v>
      </c>
      <c r="D40" s="8"/>
      <c r="E40" s="9"/>
      <c r="F40" s="7" t="s">
        <v>104</v>
      </c>
      <c r="G40" s="7"/>
      <c r="H40" s="7">
        <v>0.25</v>
      </c>
      <c r="I40" s="11">
        <v>404000000</v>
      </c>
      <c r="J40" s="7"/>
      <c r="K40" s="13"/>
      <c r="L40" s="71" t="s">
        <v>109</v>
      </c>
      <c r="M40" s="93"/>
    </row>
    <row r="41" spans="1:13" ht="30">
      <c r="A41" s="5" t="s">
        <v>125</v>
      </c>
      <c r="B41" s="6" t="s">
        <v>102</v>
      </c>
      <c r="C41" s="24"/>
      <c r="D41" s="55">
        <v>41751</v>
      </c>
      <c r="E41" s="23"/>
      <c r="F41" s="6" t="s">
        <v>19</v>
      </c>
      <c r="G41" s="56">
        <v>10</v>
      </c>
      <c r="H41" s="57" t="s">
        <v>20</v>
      </c>
      <c r="I41" s="58">
        <v>130000000</v>
      </c>
      <c r="J41" s="56">
        <v>2015</v>
      </c>
      <c r="K41" s="85">
        <v>2024</v>
      </c>
      <c r="L41" s="68" t="s">
        <v>108</v>
      </c>
      <c r="M41" s="93"/>
    </row>
    <row r="42" spans="1:13" ht="15">
      <c r="A42" s="5" t="s">
        <v>126</v>
      </c>
      <c r="B42" s="6" t="s">
        <v>173</v>
      </c>
      <c r="C42" s="7" t="s">
        <v>103</v>
      </c>
      <c r="D42" s="8"/>
      <c r="E42" s="9"/>
      <c r="F42" s="7" t="s">
        <v>30</v>
      </c>
      <c r="G42" s="7"/>
      <c r="H42" s="7"/>
      <c r="I42" s="11"/>
      <c r="J42" s="7">
        <v>2015</v>
      </c>
      <c r="K42" s="13"/>
      <c r="L42" s="68" t="s">
        <v>110</v>
      </c>
      <c r="M42" s="93"/>
    </row>
    <row r="43" spans="1:13" ht="15">
      <c r="A43" s="5" t="s">
        <v>131</v>
      </c>
      <c r="B43" s="18" t="s">
        <v>71</v>
      </c>
      <c r="C43" s="7" t="s">
        <v>72</v>
      </c>
      <c r="D43" s="8">
        <v>41583</v>
      </c>
      <c r="E43" s="9"/>
      <c r="F43" s="7" t="s">
        <v>30</v>
      </c>
      <c r="G43" s="7">
        <v>5</v>
      </c>
      <c r="H43" s="7">
        <v>1.5</v>
      </c>
      <c r="I43" s="11"/>
      <c r="J43" s="7"/>
      <c r="K43" s="89">
        <v>2013</v>
      </c>
      <c r="L43" s="68" t="s">
        <v>73</v>
      </c>
      <c r="M43" s="93"/>
    </row>
    <row r="44" spans="1:13" ht="15">
      <c r="A44" s="5" t="s">
        <v>124</v>
      </c>
      <c r="B44" s="6" t="s">
        <v>106</v>
      </c>
      <c r="C44" s="7" t="s">
        <v>10</v>
      </c>
      <c r="D44" s="8">
        <v>39756</v>
      </c>
      <c r="E44" s="13"/>
      <c r="F44" s="13" t="s">
        <v>51</v>
      </c>
      <c r="G44" s="13">
        <v>6</v>
      </c>
      <c r="H44" s="13"/>
      <c r="I44" s="15">
        <v>145500000</v>
      </c>
      <c r="J44" s="13">
        <v>2009</v>
      </c>
      <c r="K44" s="72">
        <f>J44+G44-1</f>
        <v>2014</v>
      </c>
      <c r="L44" s="68" t="s">
        <v>113</v>
      </c>
      <c r="M44" s="92"/>
    </row>
    <row r="45" spans="1:13" ht="15">
      <c r="A45" s="5" t="s">
        <v>124</v>
      </c>
      <c r="B45" s="6" t="s">
        <v>145</v>
      </c>
      <c r="C45" s="7" t="s">
        <v>10</v>
      </c>
      <c r="D45" s="8">
        <v>39756</v>
      </c>
      <c r="E45" s="9"/>
      <c r="F45" s="7" t="s">
        <v>33</v>
      </c>
      <c r="G45" s="7">
        <v>20</v>
      </c>
      <c r="H45" s="10">
        <v>0.1</v>
      </c>
      <c r="I45" s="11"/>
      <c r="J45" s="7">
        <v>2009</v>
      </c>
      <c r="K45" s="13">
        <f>J45+G45-1</f>
        <v>2028</v>
      </c>
      <c r="L45" s="68"/>
      <c r="M45" s="92"/>
    </row>
    <row r="46" spans="1:13" ht="15">
      <c r="A46" s="5" t="s">
        <v>124</v>
      </c>
      <c r="B46" s="6" t="s">
        <v>127</v>
      </c>
      <c r="C46" s="7" t="s">
        <v>16</v>
      </c>
      <c r="D46" s="8">
        <v>35570</v>
      </c>
      <c r="E46" s="9"/>
      <c r="F46" s="7" t="s">
        <v>34</v>
      </c>
      <c r="G46" s="7">
        <v>20</v>
      </c>
      <c r="H46" s="7"/>
      <c r="I46" s="11">
        <v>9700000</v>
      </c>
      <c r="J46" s="7">
        <v>1998</v>
      </c>
      <c r="K46" s="13">
        <f>J46+G46-1</f>
        <v>2017</v>
      </c>
      <c r="L46" s="68"/>
      <c r="M46" s="92"/>
    </row>
    <row r="47" spans="1:13" ht="15">
      <c r="A47" s="5" t="s">
        <v>124</v>
      </c>
      <c r="B47" s="6" t="s">
        <v>142</v>
      </c>
      <c r="C47" s="13" t="s">
        <v>16</v>
      </c>
      <c r="D47" s="14">
        <v>41583</v>
      </c>
      <c r="E47" s="13"/>
      <c r="F47" s="13" t="s">
        <v>35</v>
      </c>
      <c r="G47" s="13">
        <v>20</v>
      </c>
      <c r="H47" s="13">
        <v>0.11</v>
      </c>
      <c r="I47" s="15">
        <v>10000000</v>
      </c>
      <c r="J47" s="13">
        <v>2014</v>
      </c>
      <c r="K47" s="13">
        <v>2033</v>
      </c>
      <c r="L47" s="68"/>
      <c r="M47" s="92"/>
    </row>
    <row r="48" spans="1:13" ht="15">
      <c r="A48" s="5" t="s">
        <v>124</v>
      </c>
      <c r="B48" s="6" t="s">
        <v>142</v>
      </c>
      <c r="C48" s="14" t="s">
        <v>16</v>
      </c>
      <c r="D48" s="12">
        <v>39756</v>
      </c>
      <c r="E48" s="16"/>
      <c r="F48" s="13" t="s">
        <v>36</v>
      </c>
      <c r="G48" s="13">
        <v>20</v>
      </c>
      <c r="H48" s="13"/>
      <c r="I48" s="15">
        <v>4500000</v>
      </c>
      <c r="J48" s="13">
        <v>2009</v>
      </c>
      <c r="K48" s="13">
        <f aca="true" t="shared" si="0" ref="K48:K61">J48+G48-1</f>
        <v>2028</v>
      </c>
      <c r="L48" s="68"/>
      <c r="M48" s="92"/>
    </row>
    <row r="49" spans="1:13" ht="15">
      <c r="A49" s="5" t="s">
        <v>124</v>
      </c>
      <c r="B49" s="6" t="s">
        <v>142</v>
      </c>
      <c r="C49" s="14" t="s">
        <v>16</v>
      </c>
      <c r="D49" s="12">
        <v>39028</v>
      </c>
      <c r="E49" s="16"/>
      <c r="F49" s="13" t="s">
        <v>37</v>
      </c>
      <c r="G49" s="13">
        <v>20</v>
      </c>
      <c r="H49" s="13"/>
      <c r="I49" s="15">
        <v>6250000</v>
      </c>
      <c r="J49" s="13">
        <v>2007</v>
      </c>
      <c r="K49" s="13">
        <f t="shared" si="0"/>
        <v>2026</v>
      </c>
      <c r="L49" s="68"/>
      <c r="M49" s="92"/>
    </row>
    <row r="50" spans="1:13" ht="15">
      <c r="A50" s="5" t="s">
        <v>124</v>
      </c>
      <c r="B50" s="6" t="s">
        <v>142</v>
      </c>
      <c r="C50" s="14" t="s">
        <v>16</v>
      </c>
      <c r="D50" s="12">
        <v>38293</v>
      </c>
      <c r="E50" s="16"/>
      <c r="F50" s="13" t="s">
        <v>38</v>
      </c>
      <c r="G50" s="13">
        <v>20</v>
      </c>
      <c r="H50" s="13"/>
      <c r="I50" s="15">
        <v>3630000</v>
      </c>
      <c r="J50" s="13">
        <v>2005</v>
      </c>
      <c r="K50" s="13">
        <f t="shared" si="0"/>
        <v>2024</v>
      </c>
      <c r="L50" s="68"/>
      <c r="M50" s="92"/>
    </row>
    <row r="51" spans="1:13" ht="15">
      <c r="A51" s="5" t="s">
        <v>124</v>
      </c>
      <c r="B51" s="6" t="s">
        <v>142</v>
      </c>
      <c r="C51" s="7" t="s">
        <v>16</v>
      </c>
      <c r="D51" s="12">
        <v>37201</v>
      </c>
      <c r="E51" s="16"/>
      <c r="F51" s="13" t="s">
        <v>39</v>
      </c>
      <c r="G51" s="13">
        <v>20</v>
      </c>
      <c r="H51" s="13"/>
      <c r="I51" s="15">
        <v>1500000</v>
      </c>
      <c r="J51" s="13">
        <v>2002</v>
      </c>
      <c r="K51" s="13">
        <f t="shared" si="0"/>
        <v>2021</v>
      </c>
      <c r="L51" s="68"/>
      <c r="M51" s="92"/>
    </row>
    <row r="52" spans="1:13" ht="15">
      <c r="A52" s="5" t="s">
        <v>124</v>
      </c>
      <c r="B52" s="6" t="s">
        <v>142</v>
      </c>
      <c r="C52" s="7" t="s">
        <v>16</v>
      </c>
      <c r="D52" s="12">
        <v>35010</v>
      </c>
      <c r="E52" s="16"/>
      <c r="F52" s="13" t="s">
        <v>40</v>
      </c>
      <c r="G52" s="13">
        <v>20</v>
      </c>
      <c r="H52" s="13"/>
      <c r="I52" s="15">
        <v>5000000</v>
      </c>
      <c r="J52" s="13">
        <v>1996</v>
      </c>
      <c r="K52" s="13">
        <f t="shared" si="0"/>
        <v>2015</v>
      </c>
      <c r="L52" s="68"/>
      <c r="M52" s="92"/>
    </row>
    <row r="53" spans="1:13" ht="15">
      <c r="A53" s="5" t="s">
        <v>124</v>
      </c>
      <c r="B53" s="6" t="s">
        <v>129</v>
      </c>
      <c r="C53" s="7" t="s">
        <v>16</v>
      </c>
      <c r="D53" s="8">
        <v>33862</v>
      </c>
      <c r="E53" s="9"/>
      <c r="F53" s="7" t="s">
        <v>41</v>
      </c>
      <c r="G53" s="7">
        <v>20</v>
      </c>
      <c r="H53" s="7" t="s">
        <v>32</v>
      </c>
      <c r="I53" s="11">
        <v>4820000</v>
      </c>
      <c r="J53" s="7">
        <v>1993</v>
      </c>
      <c r="K53" s="28">
        <f t="shared" si="0"/>
        <v>2012</v>
      </c>
      <c r="L53" s="68"/>
      <c r="M53" s="92"/>
    </row>
    <row r="54" spans="1:13" ht="15">
      <c r="A54" s="5" t="s">
        <v>124</v>
      </c>
      <c r="B54" s="6" t="s">
        <v>129</v>
      </c>
      <c r="C54" s="7" t="s">
        <v>16</v>
      </c>
      <c r="D54" s="8">
        <v>37565</v>
      </c>
      <c r="E54" s="9"/>
      <c r="F54" s="7" t="s">
        <v>42</v>
      </c>
      <c r="G54" s="7">
        <v>20</v>
      </c>
      <c r="H54" s="7"/>
      <c r="I54" s="11">
        <v>8400000</v>
      </c>
      <c r="J54" s="7">
        <v>2003</v>
      </c>
      <c r="K54" s="13">
        <f t="shared" si="0"/>
        <v>2022</v>
      </c>
      <c r="L54" s="68"/>
      <c r="M54" s="92"/>
    </row>
    <row r="55" spans="1:13" ht="15">
      <c r="A55" s="5" t="s">
        <v>124</v>
      </c>
      <c r="B55" s="6" t="s">
        <v>130</v>
      </c>
      <c r="C55" s="7" t="s">
        <v>10</v>
      </c>
      <c r="D55" s="8">
        <v>41219</v>
      </c>
      <c r="E55" s="9"/>
      <c r="F55" s="7" t="s">
        <v>43</v>
      </c>
      <c r="G55" s="7">
        <v>9</v>
      </c>
      <c r="H55" s="17">
        <v>0.086</v>
      </c>
      <c r="I55" s="11">
        <v>5200000</v>
      </c>
      <c r="J55" s="7">
        <v>2013</v>
      </c>
      <c r="K55" s="13">
        <f t="shared" si="0"/>
        <v>2021</v>
      </c>
      <c r="L55" s="68"/>
      <c r="M55" s="92"/>
    </row>
    <row r="56" spans="1:13" ht="15">
      <c r="A56" s="5" t="s">
        <v>124</v>
      </c>
      <c r="B56" s="18" t="s">
        <v>130</v>
      </c>
      <c r="C56" s="7" t="s">
        <v>10</v>
      </c>
      <c r="D56" s="8">
        <v>39756</v>
      </c>
      <c r="E56" s="9"/>
      <c r="F56" s="13" t="s">
        <v>44</v>
      </c>
      <c r="G56" s="7">
        <v>15</v>
      </c>
      <c r="H56" s="19" t="s">
        <v>45</v>
      </c>
      <c r="I56" s="15"/>
      <c r="J56" s="7">
        <v>2009</v>
      </c>
      <c r="K56" s="13">
        <f t="shared" si="0"/>
        <v>2023</v>
      </c>
      <c r="L56" s="68"/>
      <c r="M56" s="92"/>
    </row>
    <row r="57" spans="1:13" ht="15">
      <c r="A57" s="5" t="s">
        <v>124</v>
      </c>
      <c r="B57" s="6" t="s">
        <v>137</v>
      </c>
      <c r="C57" s="7" t="s">
        <v>16</v>
      </c>
      <c r="D57" s="8">
        <v>40582</v>
      </c>
      <c r="E57" s="9"/>
      <c r="F57" s="13" t="s">
        <v>46</v>
      </c>
      <c r="G57" s="7">
        <v>20</v>
      </c>
      <c r="H57" s="19"/>
      <c r="I57" s="15">
        <v>2250000</v>
      </c>
      <c r="J57" s="7">
        <v>2012</v>
      </c>
      <c r="K57" s="13">
        <f t="shared" si="0"/>
        <v>2031</v>
      </c>
      <c r="L57" s="68"/>
      <c r="M57" s="92"/>
    </row>
    <row r="58" spans="1:13" ht="15">
      <c r="A58" s="5" t="s">
        <v>124</v>
      </c>
      <c r="B58" s="6" t="s">
        <v>106</v>
      </c>
      <c r="C58" s="7" t="s">
        <v>16</v>
      </c>
      <c r="D58" s="8">
        <v>41219</v>
      </c>
      <c r="E58" s="9"/>
      <c r="F58" s="13" t="s">
        <v>47</v>
      </c>
      <c r="G58" s="7">
        <v>30</v>
      </c>
      <c r="H58" s="19"/>
      <c r="I58" s="15">
        <v>290000000</v>
      </c>
      <c r="J58" s="7">
        <v>2013</v>
      </c>
      <c r="K58" s="13">
        <f t="shared" si="0"/>
        <v>2042</v>
      </c>
      <c r="L58" s="68"/>
      <c r="M58" s="92"/>
    </row>
    <row r="59" spans="1:13" ht="15">
      <c r="A59" s="5" t="s">
        <v>124</v>
      </c>
      <c r="B59" s="6" t="s">
        <v>106</v>
      </c>
      <c r="C59" s="7" t="s">
        <v>10</v>
      </c>
      <c r="D59" s="8">
        <v>41128</v>
      </c>
      <c r="E59" s="9"/>
      <c r="F59" s="13" t="s">
        <v>48</v>
      </c>
      <c r="G59" s="7">
        <v>7</v>
      </c>
      <c r="H59" s="19"/>
      <c r="I59" s="15">
        <v>122630099</v>
      </c>
      <c r="J59" s="7">
        <v>2013</v>
      </c>
      <c r="K59" s="13">
        <f t="shared" si="0"/>
        <v>2019</v>
      </c>
      <c r="L59" s="68"/>
      <c r="M59" s="92"/>
    </row>
    <row r="60" spans="1:13" ht="15">
      <c r="A60" s="5" t="s">
        <v>124</v>
      </c>
      <c r="B60" s="6" t="s">
        <v>106</v>
      </c>
      <c r="C60" s="7" t="s">
        <v>10</v>
      </c>
      <c r="D60" s="8">
        <v>39756</v>
      </c>
      <c r="E60" s="9"/>
      <c r="F60" s="7" t="s">
        <v>50</v>
      </c>
      <c r="G60" s="7">
        <v>6</v>
      </c>
      <c r="H60" s="20"/>
      <c r="I60" s="11">
        <v>73000000</v>
      </c>
      <c r="J60" s="7">
        <v>2009</v>
      </c>
      <c r="K60" s="5">
        <f t="shared" si="0"/>
        <v>2014</v>
      </c>
      <c r="L60" s="68"/>
      <c r="M60" s="93"/>
    </row>
    <row r="61" spans="1:13" ht="15">
      <c r="A61" s="5" t="s">
        <v>124</v>
      </c>
      <c r="B61" s="6" t="s">
        <v>106</v>
      </c>
      <c r="C61" s="13" t="s">
        <v>16</v>
      </c>
      <c r="D61" s="12">
        <v>36102</v>
      </c>
      <c r="E61" s="16"/>
      <c r="F61" s="13" t="s">
        <v>54</v>
      </c>
      <c r="G61" s="13">
        <v>30</v>
      </c>
      <c r="H61" s="20"/>
      <c r="I61" s="15">
        <v>196400000</v>
      </c>
      <c r="J61" s="7">
        <v>1999</v>
      </c>
      <c r="K61" s="13">
        <f t="shared" si="0"/>
        <v>2028</v>
      </c>
      <c r="L61" s="68"/>
      <c r="M61" s="93"/>
    </row>
    <row r="62" spans="1:13" ht="15">
      <c r="A62" s="5" t="s">
        <v>124</v>
      </c>
      <c r="B62" s="21" t="s">
        <v>106</v>
      </c>
      <c r="C62" s="5"/>
      <c r="D62" s="5"/>
      <c r="E62" s="5"/>
      <c r="F62" s="5" t="s">
        <v>41</v>
      </c>
      <c r="G62" s="5"/>
      <c r="H62" s="5"/>
      <c r="I62" s="5"/>
      <c r="J62" s="5"/>
      <c r="K62" s="5"/>
      <c r="L62" s="73"/>
      <c r="M62" s="93"/>
    </row>
    <row r="63" spans="1:13" ht="15">
      <c r="A63" s="5" t="s">
        <v>124</v>
      </c>
      <c r="B63" s="21" t="s">
        <v>106</v>
      </c>
      <c r="C63" s="5"/>
      <c r="D63" s="5"/>
      <c r="E63" s="5"/>
      <c r="F63" s="5" t="s">
        <v>107</v>
      </c>
      <c r="G63" s="5"/>
      <c r="H63" s="5"/>
      <c r="I63" s="5"/>
      <c r="J63" s="5"/>
      <c r="K63" s="5"/>
      <c r="L63" s="73"/>
      <c r="M63" s="93"/>
    </row>
    <row r="64" spans="1:13" ht="15">
      <c r="A64" s="5" t="s">
        <v>124</v>
      </c>
      <c r="B64" s="6" t="s">
        <v>143</v>
      </c>
      <c r="C64" s="7" t="s">
        <v>16</v>
      </c>
      <c r="D64" s="8">
        <v>38853</v>
      </c>
      <c r="E64" s="9"/>
      <c r="F64" s="7" t="s">
        <v>55</v>
      </c>
      <c r="G64" s="7">
        <v>15</v>
      </c>
      <c r="H64" s="20"/>
      <c r="I64" s="11">
        <v>18795000</v>
      </c>
      <c r="J64" s="7">
        <v>2007</v>
      </c>
      <c r="K64" s="13">
        <f>J64+G64-1</f>
        <v>2021</v>
      </c>
      <c r="L64" s="68"/>
      <c r="M64" s="93"/>
    </row>
    <row r="65" spans="1:13" ht="15">
      <c r="A65" s="5" t="s">
        <v>124</v>
      </c>
      <c r="B65" s="6" t="s">
        <v>144</v>
      </c>
      <c r="C65" s="13" t="s">
        <v>16</v>
      </c>
      <c r="D65" s="12">
        <v>37516</v>
      </c>
      <c r="E65" s="16"/>
      <c r="F65" s="13" t="s">
        <v>56</v>
      </c>
      <c r="G65" s="13">
        <v>20</v>
      </c>
      <c r="H65" s="20"/>
      <c r="I65" s="15">
        <v>3628000</v>
      </c>
      <c r="J65" s="7">
        <v>2003</v>
      </c>
      <c r="K65" s="13">
        <f>J65+G65-1</f>
        <v>2022</v>
      </c>
      <c r="L65" s="68"/>
      <c r="M65" s="93"/>
    </row>
    <row r="66" spans="1:13" ht="15">
      <c r="A66" s="5" t="s">
        <v>128</v>
      </c>
      <c r="B66" s="18" t="s">
        <v>9</v>
      </c>
      <c r="C66" s="7" t="s">
        <v>16</v>
      </c>
      <c r="D66" s="8">
        <v>36788</v>
      </c>
      <c r="E66" s="9"/>
      <c r="F66" s="7" t="s">
        <v>17</v>
      </c>
      <c r="G66" s="7">
        <v>20</v>
      </c>
      <c r="H66" s="20"/>
      <c r="I66" s="11">
        <v>193130000</v>
      </c>
      <c r="J66" s="7">
        <v>2001</v>
      </c>
      <c r="K66" s="13">
        <f>J66+G66-1</f>
        <v>2020</v>
      </c>
      <c r="L66" s="68"/>
      <c r="M66" s="93"/>
    </row>
    <row r="67" spans="1:13" ht="15">
      <c r="A67" s="5" t="s">
        <v>128</v>
      </c>
      <c r="B67" s="6" t="s">
        <v>9</v>
      </c>
      <c r="C67" s="28" t="s">
        <v>10</v>
      </c>
      <c r="D67" s="29">
        <v>41128</v>
      </c>
      <c r="E67" s="28"/>
      <c r="F67" s="28" t="s">
        <v>18</v>
      </c>
      <c r="G67" s="28">
        <v>6</v>
      </c>
      <c r="H67" s="30">
        <v>0.07</v>
      </c>
      <c r="I67" s="31"/>
      <c r="J67" s="28">
        <v>2013</v>
      </c>
      <c r="K67" s="28">
        <v>2021</v>
      </c>
      <c r="L67" s="78"/>
      <c r="M67" s="93"/>
    </row>
    <row r="68" spans="1:13" ht="15">
      <c r="A68" s="5" t="s">
        <v>131</v>
      </c>
      <c r="B68" s="6" t="s">
        <v>57</v>
      </c>
      <c r="C68" s="7" t="s">
        <v>16</v>
      </c>
      <c r="D68" s="8">
        <v>39756</v>
      </c>
      <c r="E68" s="9"/>
      <c r="F68" s="7" t="s">
        <v>58</v>
      </c>
      <c r="G68" s="7">
        <v>20</v>
      </c>
      <c r="H68" s="7"/>
      <c r="I68" s="11">
        <v>25000000</v>
      </c>
      <c r="J68" s="7">
        <v>2009</v>
      </c>
      <c r="K68" s="13">
        <f>J68+G68-1</f>
        <v>2028</v>
      </c>
      <c r="L68" s="68"/>
      <c r="M68" s="93"/>
    </row>
    <row r="69" spans="1:13" ht="15">
      <c r="A69" s="5" t="s">
        <v>131</v>
      </c>
      <c r="B69" s="6" t="s">
        <v>59</v>
      </c>
      <c r="C69" s="7" t="s">
        <v>16</v>
      </c>
      <c r="D69" s="8">
        <v>35570</v>
      </c>
      <c r="E69" s="9"/>
      <c r="F69" s="7" t="s">
        <v>60</v>
      </c>
      <c r="G69" s="7">
        <v>20</v>
      </c>
      <c r="H69" s="7"/>
      <c r="I69" s="11">
        <v>13800000</v>
      </c>
      <c r="J69" s="7">
        <v>1998</v>
      </c>
      <c r="K69" s="13">
        <f>J69+G69-1</f>
        <v>2017</v>
      </c>
      <c r="L69" s="68"/>
      <c r="M69" s="93"/>
    </row>
    <row r="70" spans="1:13" ht="15">
      <c r="A70" s="5" t="s">
        <v>131</v>
      </c>
      <c r="B70" s="6" t="s">
        <v>62</v>
      </c>
      <c r="C70" s="7" t="s">
        <v>16</v>
      </c>
      <c r="D70" s="8">
        <v>36837</v>
      </c>
      <c r="E70" s="9"/>
      <c r="F70" s="7" t="s">
        <v>63</v>
      </c>
      <c r="G70" s="7">
        <v>12</v>
      </c>
      <c r="H70" s="7" t="s">
        <v>32</v>
      </c>
      <c r="I70" s="11">
        <v>2100000</v>
      </c>
      <c r="J70" s="7">
        <v>2001</v>
      </c>
      <c r="K70" s="79">
        <f>J70+G70-1</f>
        <v>2012</v>
      </c>
      <c r="L70" s="68"/>
      <c r="M70" s="93"/>
    </row>
    <row r="71" spans="1:13" ht="15">
      <c r="A71" s="5" t="s">
        <v>131</v>
      </c>
      <c r="B71" s="6" t="s">
        <v>62</v>
      </c>
      <c r="C71" s="7" t="s">
        <v>174</v>
      </c>
      <c r="D71" s="8">
        <v>41856</v>
      </c>
      <c r="E71" s="9"/>
      <c r="F71" s="7" t="s">
        <v>175</v>
      </c>
      <c r="G71" s="7"/>
      <c r="H71" s="7"/>
      <c r="I71" s="11"/>
      <c r="J71" s="7"/>
      <c r="K71" s="79"/>
      <c r="L71" s="68"/>
      <c r="M71" s="93"/>
    </row>
    <row r="72" spans="1:13" ht="15">
      <c r="A72" s="5" t="s">
        <v>131</v>
      </c>
      <c r="B72" s="6" t="s">
        <v>64</v>
      </c>
      <c r="C72" s="7" t="s">
        <v>16</v>
      </c>
      <c r="D72" s="8">
        <v>39497</v>
      </c>
      <c r="E72" s="9"/>
      <c r="F72" s="7" t="s">
        <v>65</v>
      </c>
      <c r="G72" s="7">
        <v>20</v>
      </c>
      <c r="H72" s="7" t="s">
        <v>32</v>
      </c>
      <c r="I72" s="11">
        <v>25000000</v>
      </c>
      <c r="J72" s="7">
        <v>2009</v>
      </c>
      <c r="K72" s="13">
        <f>J72+G72-1</f>
        <v>2028</v>
      </c>
      <c r="L72" s="68"/>
      <c r="M72" s="93"/>
    </row>
    <row r="73" spans="1:13" ht="15">
      <c r="A73" s="5" t="s">
        <v>131</v>
      </c>
      <c r="B73" s="6" t="s">
        <v>66</v>
      </c>
      <c r="C73" s="7" t="s">
        <v>67</v>
      </c>
      <c r="D73" s="8">
        <v>41219</v>
      </c>
      <c r="E73" s="9"/>
      <c r="F73" s="7" t="s">
        <v>30</v>
      </c>
      <c r="G73" s="7">
        <v>4</v>
      </c>
      <c r="H73" s="7"/>
      <c r="I73" s="11">
        <v>2600000</v>
      </c>
      <c r="J73" s="7">
        <v>2013</v>
      </c>
      <c r="K73" s="13">
        <v>2016</v>
      </c>
      <c r="L73" s="68"/>
      <c r="M73" s="93"/>
    </row>
    <row r="74" spans="1:13" ht="15">
      <c r="A74" s="5" t="s">
        <v>131</v>
      </c>
      <c r="B74" s="6" t="s">
        <v>66</v>
      </c>
      <c r="C74" s="7" t="s">
        <v>16</v>
      </c>
      <c r="D74" s="8">
        <v>37516</v>
      </c>
      <c r="E74" s="9"/>
      <c r="F74" s="7" t="s">
        <v>68</v>
      </c>
      <c r="G74" s="7">
        <v>12</v>
      </c>
      <c r="H74" s="7"/>
      <c r="I74" s="11">
        <v>2900000</v>
      </c>
      <c r="J74" s="7">
        <v>2003</v>
      </c>
      <c r="K74" s="80">
        <f>J74+G74-1</f>
        <v>2014</v>
      </c>
      <c r="L74" s="68"/>
      <c r="M74" s="93"/>
    </row>
    <row r="75" spans="1:13" ht="15">
      <c r="A75" s="5" t="s">
        <v>131</v>
      </c>
      <c r="B75" s="6" t="s">
        <v>69</v>
      </c>
      <c r="C75" s="7" t="s">
        <v>67</v>
      </c>
      <c r="D75" s="8">
        <v>41583</v>
      </c>
      <c r="E75" s="9"/>
      <c r="F75" s="7" t="s">
        <v>30</v>
      </c>
      <c r="G75" s="7">
        <v>3</v>
      </c>
      <c r="H75" s="7">
        <v>0.5</v>
      </c>
      <c r="I75" s="11">
        <v>425000</v>
      </c>
      <c r="J75" s="7">
        <v>2014</v>
      </c>
      <c r="K75" s="88">
        <v>2016</v>
      </c>
      <c r="L75" s="68"/>
      <c r="M75" s="93"/>
    </row>
    <row r="76" spans="1:13" ht="15">
      <c r="A76" s="5" t="s">
        <v>131</v>
      </c>
      <c r="B76" s="6" t="s">
        <v>69</v>
      </c>
      <c r="C76" s="7" t="s">
        <v>16</v>
      </c>
      <c r="D76" s="8">
        <v>37201</v>
      </c>
      <c r="E76" s="9"/>
      <c r="F76" s="7" t="s">
        <v>70</v>
      </c>
      <c r="G76" s="7">
        <v>20</v>
      </c>
      <c r="H76" s="7"/>
      <c r="I76" s="11">
        <v>2415000</v>
      </c>
      <c r="J76" s="7">
        <v>2002</v>
      </c>
      <c r="K76" s="89">
        <f>J76+G76-1</f>
        <v>2021</v>
      </c>
      <c r="L76" s="68"/>
      <c r="M76" s="93"/>
    </row>
    <row r="77" spans="1:13" ht="15">
      <c r="A77" s="5" t="s">
        <v>131</v>
      </c>
      <c r="B77" s="6" t="s">
        <v>74</v>
      </c>
      <c r="C77" s="7" t="s">
        <v>16</v>
      </c>
      <c r="D77" s="8">
        <v>40582</v>
      </c>
      <c r="E77" s="9"/>
      <c r="F77" s="7" t="s">
        <v>36</v>
      </c>
      <c r="G77" s="7">
        <v>20</v>
      </c>
      <c r="H77" s="7"/>
      <c r="I77" s="11">
        <v>2975000</v>
      </c>
      <c r="J77" s="7">
        <v>2012</v>
      </c>
      <c r="K77" s="13">
        <f>+G77+J77-1</f>
        <v>2031</v>
      </c>
      <c r="L77" s="68"/>
      <c r="M77" s="93"/>
    </row>
    <row r="78" spans="1:13" ht="15">
      <c r="A78" s="5" t="s">
        <v>131</v>
      </c>
      <c r="B78" s="6" t="s">
        <v>167</v>
      </c>
      <c r="C78" s="7" t="s">
        <v>67</v>
      </c>
      <c r="D78" s="8">
        <v>41128</v>
      </c>
      <c r="E78" s="9"/>
      <c r="F78" s="7" t="s">
        <v>30</v>
      </c>
      <c r="G78" s="7">
        <v>4</v>
      </c>
      <c r="H78" s="7"/>
      <c r="I78" s="11">
        <v>14000000</v>
      </c>
      <c r="J78" s="7">
        <v>2013</v>
      </c>
      <c r="K78" s="13">
        <v>2016</v>
      </c>
      <c r="L78" s="68"/>
      <c r="M78" s="93"/>
    </row>
    <row r="79" spans="1:13" ht="15">
      <c r="A79" s="5" t="s">
        <v>131</v>
      </c>
      <c r="B79" s="6" t="s">
        <v>167</v>
      </c>
      <c r="C79" s="7" t="s">
        <v>16</v>
      </c>
      <c r="D79" s="8">
        <v>35738</v>
      </c>
      <c r="E79" s="9"/>
      <c r="F79" s="7" t="s">
        <v>60</v>
      </c>
      <c r="G79" s="7">
        <v>20</v>
      </c>
      <c r="H79" s="7"/>
      <c r="I79" s="11">
        <v>4960000</v>
      </c>
      <c r="J79" s="7">
        <v>1998</v>
      </c>
      <c r="K79" s="13">
        <f>J79+G79-1</f>
        <v>2017</v>
      </c>
      <c r="L79" s="68"/>
      <c r="M79" s="93"/>
    </row>
    <row r="80" spans="1:13" ht="15">
      <c r="A80" s="5" t="s">
        <v>131</v>
      </c>
      <c r="B80" s="6" t="s">
        <v>75</v>
      </c>
      <c r="C80" s="7" t="s">
        <v>16</v>
      </c>
      <c r="D80" s="8">
        <v>38665</v>
      </c>
      <c r="E80" s="9"/>
      <c r="F80" s="7" t="s">
        <v>65</v>
      </c>
      <c r="G80" s="7">
        <v>15</v>
      </c>
      <c r="H80" s="7"/>
      <c r="I80" s="11">
        <v>9000000</v>
      </c>
      <c r="J80" s="7">
        <v>2006</v>
      </c>
      <c r="K80" s="13">
        <f>J80+G80-1</f>
        <v>2020</v>
      </c>
      <c r="L80" s="68"/>
      <c r="M80" s="93"/>
    </row>
    <row r="81" spans="1:13" ht="15">
      <c r="A81" s="5" t="s">
        <v>131</v>
      </c>
      <c r="B81" s="6" t="s">
        <v>76</v>
      </c>
      <c r="C81" s="7" t="s">
        <v>16</v>
      </c>
      <c r="D81" s="8">
        <v>38244</v>
      </c>
      <c r="E81" s="9"/>
      <c r="F81" s="7" t="s">
        <v>68</v>
      </c>
      <c r="G81" s="7">
        <v>20</v>
      </c>
      <c r="H81" s="7"/>
      <c r="I81" s="11">
        <v>9000000</v>
      </c>
      <c r="J81" s="7">
        <v>2005</v>
      </c>
      <c r="K81" s="13">
        <f>J81+G81-1</f>
        <v>2024</v>
      </c>
      <c r="L81" s="68"/>
      <c r="M81" s="93"/>
    </row>
    <row r="82" spans="1:13" ht="15">
      <c r="A82" s="5" t="s">
        <v>131</v>
      </c>
      <c r="B82" s="6" t="s">
        <v>77</v>
      </c>
      <c r="C82" s="7" t="s">
        <v>67</v>
      </c>
      <c r="D82" s="8">
        <v>41583</v>
      </c>
      <c r="E82" s="9"/>
      <c r="F82" s="7" t="s">
        <v>30</v>
      </c>
      <c r="G82" s="7">
        <v>4</v>
      </c>
      <c r="H82" s="7">
        <v>0.31</v>
      </c>
      <c r="I82" s="11">
        <v>650000</v>
      </c>
      <c r="J82" s="7">
        <v>2014</v>
      </c>
      <c r="K82" s="13">
        <v>2017</v>
      </c>
      <c r="L82" s="68"/>
      <c r="M82" s="93"/>
    </row>
    <row r="83" spans="1:13" ht="15">
      <c r="A83" s="5" t="s">
        <v>131</v>
      </c>
      <c r="B83" s="6" t="s">
        <v>77</v>
      </c>
      <c r="C83" s="7" t="s">
        <v>16</v>
      </c>
      <c r="D83" s="8">
        <v>39756</v>
      </c>
      <c r="E83" s="9"/>
      <c r="F83" s="7" t="s">
        <v>78</v>
      </c>
      <c r="G83" s="7">
        <v>20</v>
      </c>
      <c r="H83" s="7"/>
      <c r="I83" s="11">
        <v>7500000</v>
      </c>
      <c r="J83" s="7">
        <v>2009</v>
      </c>
      <c r="K83" s="13">
        <f>J83+G83-1</f>
        <v>2028</v>
      </c>
      <c r="L83" s="68"/>
      <c r="M83" s="93"/>
    </row>
    <row r="84" spans="1:13" ht="15">
      <c r="A84" s="5" t="s">
        <v>131</v>
      </c>
      <c r="B84" s="6" t="s">
        <v>77</v>
      </c>
      <c r="C84" s="7" t="s">
        <v>16</v>
      </c>
      <c r="D84" s="8">
        <v>35738</v>
      </c>
      <c r="E84" s="9"/>
      <c r="F84" s="7" t="s">
        <v>60</v>
      </c>
      <c r="G84" s="7">
        <v>20</v>
      </c>
      <c r="H84" s="7"/>
      <c r="I84" s="11">
        <v>4960000</v>
      </c>
      <c r="J84" s="7">
        <v>1998</v>
      </c>
      <c r="K84" s="13">
        <f>J84+G84-1</f>
        <v>2017</v>
      </c>
      <c r="L84" s="68"/>
      <c r="M84" s="93"/>
    </row>
    <row r="85" spans="1:13" ht="15">
      <c r="A85" s="5" t="s">
        <v>131</v>
      </c>
      <c r="B85" s="6" t="s">
        <v>79</v>
      </c>
      <c r="C85" s="7" t="s">
        <v>67</v>
      </c>
      <c r="D85" s="8">
        <v>41219</v>
      </c>
      <c r="E85" s="9"/>
      <c r="F85" s="7" t="s">
        <v>30</v>
      </c>
      <c r="G85" s="7">
        <v>4</v>
      </c>
      <c r="H85" s="7"/>
      <c r="I85" s="11">
        <v>3000000</v>
      </c>
      <c r="J85" s="7">
        <v>2013</v>
      </c>
      <c r="K85" s="13">
        <f>J85+G85-1</f>
        <v>2016</v>
      </c>
      <c r="L85" s="68"/>
      <c r="M85" s="93"/>
    </row>
    <row r="86" spans="1:13" ht="15">
      <c r="A86" s="5" t="s">
        <v>131</v>
      </c>
      <c r="B86" s="6" t="s">
        <v>79</v>
      </c>
      <c r="C86" s="7" t="s">
        <v>16</v>
      </c>
      <c r="D86" s="8">
        <v>36837</v>
      </c>
      <c r="E86" s="9"/>
      <c r="F86" s="7" t="s">
        <v>80</v>
      </c>
      <c r="G86" s="7">
        <v>20</v>
      </c>
      <c r="H86" s="7" t="s">
        <v>32</v>
      </c>
      <c r="I86" s="11">
        <v>4200000</v>
      </c>
      <c r="J86" s="7">
        <v>2001</v>
      </c>
      <c r="K86" s="13">
        <f>J86+G86-1</f>
        <v>2020</v>
      </c>
      <c r="L86" s="68"/>
      <c r="M86" s="93"/>
    </row>
    <row r="87" spans="1:13" ht="15">
      <c r="A87" s="5" t="s">
        <v>131</v>
      </c>
      <c r="B87" s="18" t="s">
        <v>81</v>
      </c>
      <c r="C87" s="7" t="s">
        <v>16</v>
      </c>
      <c r="D87" s="8">
        <v>38293</v>
      </c>
      <c r="E87" s="9"/>
      <c r="F87" s="7" t="s">
        <v>82</v>
      </c>
      <c r="G87" s="7">
        <v>15</v>
      </c>
      <c r="H87" s="7"/>
      <c r="I87" s="11">
        <v>620000</v>
      </c>
      <c r="J87" s="7">
        <v>2005</v>
      </c>
      <c r="K87" s="13">
        <f>J87+G87-1</f>
        <v>2019</v>
      </c>
      <c r="L87" s="68"/>
      <c r="M87" s="93"/>
    </row>
    <row r="88" spans="1:13" ht="15">
      <c r="A88" s="5" t="s">
        <v>131</v>
      </c>
      <c r="B88" s="6" t="s">
        <v>83</v>
      </c>
      <c r="C88" s="7" t="s">
        <v>174</v>
      </c>
      <c r="D88" s="8">
        <v>41856</v>
      </c>
      <c r="E88" s="9"/>
      <c r="F88" s="7" t="s">
        <v>175</v>
      </c>
      <c r="G88" s="7"/>
      <c r="H88" s="7"/>
      <c r="I88" s="11"/>
      <c r="J88" s="7"/>
      <c r="K88" s="13"/>
      <c r="L88" s="68"/>
      <c r="M88" s="93"/>
    </row>
    <row r="89" spans="1:13" ht="15">
      <c r="A89" s="5" t="s">
        <v>131</v>
      </c>
      <c r="B89" s="6" t="s">
        <v>83</v>
      </c>
      <c r="C89" s="7" t="s">
        <v>16</v>
      </c>
      <c r="D89" s="8">
        <v>40484</v>
      </c>
      <c r="E89" s="9"/>
      <c r="F89" s="7" t="s">
        <v>84</v>
      </c>
      <c r="G89" s="7">
        <v>20</v>
      </c>
      <c r="H89" s="7"/>
      <c r="I89" s="11">
        <v>845000</v>
      </c>
      <c r="J89" s="7">
        <v>2011</v>
      </c>
      <c r="K89" s="13">
        <f aca="true" t="shared" si="1" ref="K89:K98">J89+G89-1</f>
        <v>2030</v>
      </c>
      <c r="L89" s="68"/>
      <c r="M89" s="93"/>
    </row>
    <row r="90" spans="1:13" ht="15">
      <c r="A90" s="5" t="s">
        <v>131</v>
      </c>
      <c r="B90" s="18" t="s">
        <v>85</v>
      </c>
      <c r="C90" s="13" t="s">
        <v>16</v>
      </c>
      <c r="D90" s="33">
        <v>39497</v>
      </c>
      <c r="E90" s="34"/>
      <c r="F90" s="13" t="s">
        <v>65</v>
      </c>
      <c r="G90" s="13">
        <v>20</v>
      </c>
      <c r="H90" s="13"/>
      <c r="I90" s="11">
        <v>19800000</v>
      </c>
      <c r="J90" s="13">
        <v>2009</v>
      </c>
      <c r="K90" s="13">
        <f t="shared" si="1"/>
        <v>2028</v>
      </c>
      <c r="L90" s="68"/>
      <c r="M90" s="93"/>
    </row>
    <row r="91" spans="1:13" ht="15">
      <c r="A91" s="5" t="s">
        <v>131</v>
      </c>
      <c r="B91" s="40" t="s">
        <v>61</v>
      </c>
      <c r="C91" s="7" t="s">
        <v>16</v>
      </c>
      <c r="D91" s="8">
        <v>40953</v>
      </c>
      <c r="E91" s="9"/>
      <c r="F91" s="7" t="s">
        <v>36</v>
      </c>
      <c r="G91" s="7">
        <v>20</v>
      </c>
      <c r="H91" s="7"/>
      <c r="I91" s="11">
        <v>5500000</v>
      </c>
      <c r="J91" s="7">
        <v>2013</v>
      </c>
      <c r="K91" s="13">
        <f t="shared" si="1"/>
        <v>2032</v>
      </c>
      <c r="L91" s="68"/>
      <c r="M91" s="93"/>
    </row>
    <row r="92" spans="1:13" ht="15">
      <c r="A92" s="41" t="s">
        <v>171</v>
      </c>
      <c r="B92" s="42" t="s">
        <v>86</v>
      </c>
      <c r="C92" s="43" t="s">
        <v>16</v>
      </c>
      <c r="D92" s="44">
        <v>38125</v>
      </c>
      <c r="E92" s="45"/>
      <c r="F92" s="43" t="s">
        <v>87</v>
      </c>
      <c r="G92" s="43">
        <v>20</v>
      </c>
      <c r="H92" s="43"/>
      <c r="I92" s="46">
        <v>120000000</v>
      </c>
      <c r="J92" s="43">
        <v>2005</v>
      </c>
      <c r="K92" s="13">
        <f t="shared" si="1"/>
        <v>2024</v>
      </c>
      <c r="L92" s="68"/>
      <c r="M92" s="93"/>
    </row>
    <row r="93" spans="1:13" ht="15">
      <c r="A93" s="41" t="s">
        <v>172</v>
      </c>
      <c r="B93" s="42" t="s">
        <v>88</v>
      </c>
      <c r="C93" s="43" t="s">
        <v>16</v>
      </c>
      <c r="D93" s="44">
        <v>34275</v>
      </c>
      <c r="E93" s="45"/>
      <c r="F93" s="43" t="s">
        <v>89</v>
      </c>
      <c r="G93" s="43">
        <v>20</v>
      </c>
      <c r="H93" s="43"/>
      <c r="I93" s="46">
        <v>6260000</v>
      </c>
      <c r="J93" s="43">
        <v>1994</v>
      </c>
      <c r="K93" s="81">
        <f t="shared" si="1"/>
        <v>2013</v>
      </c>
      <c r="L93" s="68"/>
      <c r="M93" s="93"/>
    </row>
    <row r="94" spans="1:13" ht="15">
      <c r="A94" s="5" t="s">
        <v>138</v>
      </c>
      <c r="B94" s="6" t="s">
        <v>26</v>
      </c>
      <c r="C94" s="7" t="s">
        <v>16</v>
      </c>
      <c r="D94" s="8">
        <v>35374</v>
      </c>
      <c r="E94" s="9"/>
      <c r="F94" s="7" t="s">
        <v>25</v>
      </c>
      <c r="G94" s="7">
        <v>20</v>
      </c>
      <c r="H94" s="7"/>
      <c r="I94" s="11">
        <v>8100000</v>
      </c>
      <c r="J94" s="7">
        <v>1998</v>
      </c>
      <c r="K94" s="13">
        <f t="shared" si="1"/>
        <v>2017</v>
      </c>
      <c r="L94" s="68"/>
      <c r="M94" s="93"/>
    </row>
    <row r="95" spans="1:13" ht="15">
      <c r="A95" s="5" t="s">
        <v>138</v>
      </c>
      <c r="B95" s="6" t="s">
        <v>24</v>
      </c>
      <c r="C95" s="7" t="s">
        <v>16</v>
      </c>
      <c r="D95" s="8">
        <v>35325</v>
      </c>
      <c r="E95" s="9"/>
      <c r="F95" s="7" t="s">
        <v>25</v>
      </c>
      <c r="G95" s="7">
        <v>20</v>
      </c>
      <c r="H95" s="7"/>
      <c r="I95" s="11">
        <v>7000000</v>
      </c>
      <c r="J95" s="7">
        <v>1998</v>
      </c>
      <c r="K95" s="13">
        <f t="shared" si="1"/>
        <v>2017</v>
      </c>
      <c r="L95" s="68"/>
      <c r="M95" s="93"/>
    </row>
    <row r="96" spans="1:13" ht="15">
      <c r="A96" s="5" t="s">
        <v>138</v>
      </c>
      <c r="B96" s="6" t="s">
        <v>22</v>
      </c>
      <c r="C96" s="7" t="s">
        <v>16</v>
      </c>
      <c r="D96" s="8">
        <v>38244</v>
      </c>
      <c r="E96" s="9"/>
      <c r="F96" s="7" t="s">
        <v>23</v>
      </c>
      <c r="G96" s="7">
        <v>20</v>
      </c>
      <c r="H96" s="7"/>
      <c r="I96" s="11">
        <v>172000000</v>
      </c>
      <c r="J96" s="7">
        <v>2005</v>
      </c>
      <c r="K96" s="13">
        <f t="shared" si="1"/>
        <v>2024</v>
      </c>
      <c r="L96" s="68"/>
      <c r="M96" s="93"/>
    </row>
    <row r="97" spans="1:13" ht="15">
      <c r="A97" s="5" t="s">
        <v>126</v>
      </c>
      <c r="B97" s="6" t="s">
        <v>27</v>
      </c>
      <c r="C97" s="7" t="s">
        <v>16</v>
      </c>
      <c r="D97" s="8">
        <v>37201</v>
      </c>
      <c r="E97" s="9"/>
      <c r="F97" s="7" t="s">
        <v>28</v>
      </c>
      <c r="G97" s="7">
        <v>20</v>
      </c>
      <c r="H97" s="7"/>
      <c r="I97" s="11">
        <v>3895000</v>
      </c>
      <c r="J97" s="7">
        <v>2002</v>
      </c>
      <c r="K97" s="13">
        <f t="shared" si="1"/>
        <v>2021</v>
      </c>
      <c r="L97" s="68"/>
      <c r="M97" s="93"/>
    </row>
    <row r="98" spans="1:13" ht="15">
      <c r="A98" s="5" t="s">
        <v>126</v>
      </c>
      <c r="B98" s="18" t="s">
        <v>27</v>
      </c>
      <c r="C98" s="7" t="s">
        <v>16</v>
      </c>
      <c r="D98" s="8">
        <v>40407</v>
      </c>
      <c r="E98" s="9"/>
      <c r="F98" s="7" t="s">
        <v>31</v>
      </c>
      <c r="G98" s="7">
        <v>20</v>
      </c>
      <c r="H98" s="7"/>
      <c r="I98" s="11">
        <v>6700000</v>
      </c>
      <c r="J98" s="7">
        <v>2011</v>
      </c>
      <c r="K98" s="13">
        <f t="shared" si="1"/>
        <v>2030</v>
      </c>
      <c r="L98" s="68"/>
      <c r="M98" s="93"/>
    </row>
    <row r="99" spans="1:13" ht="15">
      <c r="A99" s="47" t="s">
        <v>132</v>
      </c>
      <c r="B99" s="6" t="s">
        <v>147</v>
      </c>
      <c r="C99" s="43" t="s">
        <v>13</v>
      </c>
      <c r="D99" s="44">
        <v>41317</v>
      </c>
      <c r="E99" s="45"/>
      <c r="F99" s="43" t="s">
        <v>65</v>
      </c>
      <c r="G99" s="43">
        <v>7</v>
      </c>
      <c r="H99" s="43"/>
      <c r="I99" s="46">
        <v>6949000000</v>
      </c>
      <c r="J99" s="43">
        <v>2014</v>
      </c>
      <c r="K99" s="13">
        <v>2019</v>
      </c>
      <c r="L99" s="68"/>
      <c r="M99" s="93"/>
    </row>
    <row r="100" spans="1:13" ht="15">
      <c r="A100" s="5" t="s">
        <v>132</v>
      </c>
      <c r="B100" s="6" t="s">
        <v>147</v>
      </c>
      <c r="C100" s="7" t="s">
        <v>16</v>
      </c>
      <c r="D100" s="8">
        <v>39119</v>
      </c>
      <c r="E100" s="9"/>
      <c r="F100" s="7" t="s">
        <v>65</v>
      </c>
      <c r="G100" s="7">
        <v>7</v>
      </c>
      <c r="H100" s="7"/>
      <c r="I100" s="11">
        <v>490000000</v>
      </c>
      <c r="J100" s="7">
        <v>2008</v>
      </c>
      <c r="K100" s="5">
        <f>J100+G100-1</f>
        <v>2014</v>
      </c>
      <c r="L100" s="68"/>
      <c r="M100" s="93"/>
    </row>
    <row r="101" spans="1:13" ht="15">
      <c r="A101" s="5" t="s">
        <v>132</v>
      </c>
      <c r="B101" s="6" t="s">
        <v>148</v>
      </c>
      <c r="C101" s="7" t="s">
        <v>13</v>
      </c>
      <c r="D101" s="8">
        <v>41219</v>
      </c>
      <c r="E101" s="9"/>
      <c r="F101" s="7" t="s">
        <v>65</v>
      </c>
      <c r="G101" s="7">
        <v>6</v>
      </c>
      <c r="H101" s="7"/>
      <c r="I101" s="11">
        <v>60000000</v>
      </c>
      <c r="J101" s="7">
        <v>2013</v>
      </c>
      <c r="K101" s="5">
        <v>2018</v>
      </c>
      <c r="L101" s="68"/>
      <c r="M101" s="93"/>
    </row>
    <row r="102" spans="1:13" ht="15">
      <c r="A102" s="5" t="s">
        <v>132</v>
      </c>
      <c r="B102" s="6" t="s">
        <v>148</v>
      </c>
      <c r="C102" s="7" t="s">
        <v>13</v>
      </c>
      <c r="D102" s="8">
        <v>40218</v>
      </c>
      <c r="E102" s="9"/>
      <c r="F102" s="7" t="s">
        <v>92</v>
      </c>
      <c r="G102" s="7">
        <v>6</v>
      </c>
      <c r="H102" s="7"/>
      <c r="I102" s="11">
        <v>21200000</v>
      </c>
      <c r="J102" s="7">
        <v>2011</v>
      </c>
      <c r="K102" s="13">
        <f aca="true" t="shared" si="2" ref="K102:K113">J102+G102-1</f>
        <v>2016</v>
      </c>
      <c r="L102" s="68"/>
      <c r="M102" s="93"/>
    </row>
    <row r="103" spans="1:13" ht="15">
      <c r="A103" s="5" t="s">
        <v>132</v>
      </c>
      <c r="B103" s="6" t="s">
        <v>148</v>
      </c>
      <c r="C103" s="7" t="s">
        <v>16</v>
      </c>
      <c r="D103" s="8">
        <v>39217</v>
      </c>
      <c r="E103" s="9"/>
      <c r="F103" s="7" t="s">
        <v>89</v>
      </c>
      <c r="G103" s="7">
        <v>25</v>
      </c>
      <c r="H103" s="7"/>
      <c r="I103" s="11">
        <v>149000000</v>
      </c>
      <c r="J103" s="7">
        <v>2008</v>
      </c>
      <c r="K103" s="13">
        <f t="shared" si="2"/>
        <v>2032</v>
      </c>
      <c r="L103" s="68"/>
      <c r="M103" s="93"/>
    </row>
    <row r="104" spans="1:13" ht="15">
      <c r="A104" s="5" t="s">
        <v>132</v>
      </c>
      <c r="B104" s="6" t="s">
        <v>148</v>
      </c>
      <c r="C104" s="7" t="s">
        <v>16</v>
      </c>
      <c r="D104" s="8">
        <v>36417</v>
      </c>
      <c r="E104" s="9"/>
      <c r="F104" s="7" t="s">
        <v>89</v>
      </c>
      <c r="G104" s="7">
        <v>25</v>
      </c>
      <c r="H104" s="7"/>
      <c r="I104" s="11">
        <v>83000000</v>
      </c>
      <c r="J104" s="7">
        <v>2000</v>
      </c>
      <c r="K104" s="13">
        <f t="shared" si="2"/>
        <v>2024</v>
      </c>
      <c r="L104" s="68"/>
      <c r="M104" s="93"/>
    </row>
    <row r="105" spans="1:13" ht="15">
      <c r="A105" s="5" t="s">
        <v>132</v>
      </c>
      <c r="B105" s="6" t="s">
        <v>149</v>
      </c>
      <c r="C105" s="7" t="s">
        <v>13</v>
      </c>
      <c r="D105" s="8">
        <v>41681</v>
      </c>
      <c r="E105" s="9"/>
      <c r="F105" s="7" t="s">
        <v>92</v>
      </c>
      <c r="G105" s="7">
        <v>6</v>
      </c>
      <c r="H105" s="7"/>
      <c r="I105" s="11">
        <v>4517040</v>
      </c>
      <c r="J105" s="7">
        <v>2015</v>
      </c>
      <c r="K105" s="5">
        <f t="shared" si="2"/>
        <v>2020</v>
      </c>
      <c r="L105" s="68"/>
      <c r="M105" s="93"/>
    </row>
    <row r="106" spans="1:13" ht="15">
      <c r="A106" s="5" t="s">
        <v>132</v>
      </c>
      <c r="B106" s="6" t="s">
        <v>149</v>
      </c>
      <c r="C106" s="7" t="s">
        <v>16</v>
      </c>
      <c r="D106" s="8">
        <v>35689</v>
      </c>
      <c r="E106" s="9"/>
      <c r="F106" s="7" t="s">
        <v>93</v>
      </c>
      <c r="G106" s="7">
        <v>20</v>
      </c>
      <c r="H106" s="7"/>
      <c r="I106" s="11">
        <v>31238000</v>
      </c>
      <c r="J106" s="7">
        <v>1998</v>
      </c>
      <c r="K106" s="13">
        <f t="shared" si="2"/>
        <v>2017</v>
      </c>
      <c r="L106" s="68"/>
      <c r="M106" s="93"/>
    </row>
    <row r="107" spans="1:13" ht="15">
      <c r="A107" s="5" t="s">
        <v>132</v>
      </c>
      <c r="B107" s="6" t="s">
        <v>150</v>
      </c>
      <c r="C107" s="13" t="s">
        <v>13</v>
      </c>
      <c r="D107" s="49">
        <v>40218</v>
      </c>
      <c r="E107" s="13"/>
      <c r="F107" s="13" t="s">
        <v>92</v>
      </c>
      <c r="G107" s="13">
        <v>6</v>
      </c>
      <c r="H107" s="13"/>
      <c r="I107" s="15">
        <v>24504000</v>
      </c>
      <c r="J107" s="13">
        <v>2011</v>
      </c>
      <c r="K107" s="13">
        <f t="shared" si="2"/>
        <v>2016</v>
      </c>
      <c r="L107" s="68"/>
      <c r="M107" s="93"/>
    </row>
    <row r="108" spans="1:13" ht="15">
      <c r="A108" s="5" t="s">
        <v>132</v>
      </c>
      <c r="B108" s="6" t="s">
        <v>150</v>
      </c>
      <c r="C108" s="7" t="s">
        <v>13</v>
      </c>
      <c r="D108" s="8">
        <v>39518</v>
      </c>
      <c r="E108" s="9"/>
      <c r="F108" s="7" t="s">
        <v>65</v>
      </c>
      <c r="G108" s="7">
        <v>4</v>
      </c>
      <c r="H108" s="7"/>
      <c r="I108" s="11">
        <v>9994000</v>
      </c>
      <c r="J108" s="7">
        <v>2009</v>
      </c>
      <c r="K108" s="13">
        <f t="shared" si="2"/>
        <v>2012</v>
      </c>
      <c r="L108" s="68"/>
      <c r="M108" s="93"/>
    </row>
    <row r="109" spans="1:13" ht="15">
      <c r="A109" s="5" t="s">
        <v>132</v>
      </c>
      <c r="B109" s="6" t="s">
        <v>150</v>
      </c>
      <c r="C109" s="7" t="s">
        <v>16</v>
      </c>
      <c r="D109" s="8">
        <v>35206</v>
      </c>
      <c r="E109" s="9"/>
      <c r="F109" s="7" t="s">
        <v>89</v>
      </c>
      <c r="G109" s="7">
        <v>20</v>
      </c>
      <c r="H109" s="7"/>
      <c r="I109" s="11">
        <v>26700000</v>
      </c>
      <c r="J109" s="7">
        <v>1997</v>
      </c>
      <c r="K109" s="13">
        <f t="shared" si="2"/>
        <v>2016</v>
      </c>
      <c r="L109" s="68"/>
      <c r="M109" s="93"/>
    </row>
    <row r="110" spans="1:13" ht="15">
      <c r="A110" s="5" t="s">
        <v>132</v>
      </c>
      <c r="B110" s="6" t="s">
        <v>150</v>
      </c>
      <c r="C110" s="7" t="s">
        <v>16</v>
      </c>
      <c r="D110" s="8">
        <v>34275</v>
      </c>
      <c r="E110" s="9"/>
      <c r="F110" s="7" t="s">
        <v>89</v>
      </c>
      <c r="G110" s="7">
        <v>20</v>
      </c>
      <c r="H110" s="7"/>
      <c r="I110" s="11">
        <v>10945000</v>
      </c>
      <c r="J110" s="7">
        <v>1994</v>
      </c>
      <c r="K110" s="13">
        <f t="shared" si="2"/>
        <v>2013</v>
      </c>
      <c r="L110" s="68"/>
      <c r="M110" s="93"/>
    </row>
    <row r="111" spans="1:13" ht="15">
      <c r="A111" s="5" t="s">
        <v>132</v>
      </c>
      <c r="B111" s="6" t="s">
        <v>169</v>
      </c>
      <c r="C111" s="7" t="s">
        <v>16</v>
      </c>
      <c r="D111" s="8">
        <v>41681</v>
      </c>
      <c r="E111" s="9"/>
      <c r="F111" s="7" t="s">
        <v>89</v>
      </c>
      <c r="G111" s="7">
        <v>20</v>
      </c>
      <c r="H111" s="7"/>
      <c r="I111" s="11">
        <v>98800000</v>
      </c>
      <c r="J111" s="7">
        <v>2015</v>
      </c>
      <c r="K111" s="72">
        <f t="shared" si="2"/>
        <v>2034</v>
      </c>
      <c r="L111" s="68"/>
      <c r="M111" s="93"/>
    </row>
    <row r="112" spans="1:13" ht="15">
      <c r="A112" s="5" t="s">
        <v>132</v>
      </c>
      <c r="B112" s="6" t="s">
        <v>151</v>
      </c>
      <c r="C112" s="7" t="s">
        <v>16</v>
      </c>
      <c r="D112" s="33">
        <v>38790</v>
      </c>
      <c r="E112" s="34"/>
      <c r="F112" s="13" t="s">
        <v>89</v>
      </c>
      <c r="G112" s="13">
        <v>20</v>
      </c>
      <c r="H112" s="13"/>
      <c r="I112" s="11">
        <v>148000000</v>
      </c>
      <c r="J112" s="13">
        <v>2007</v>
      </c>
      <c r="K112" s="13">
        <f t="shared" si="2"/>
        <v>2026</v>
      </c>
      <c r="L112" s="68"/>
      <c r="M112" s="93"/>
    </row>
    <row r="113" spans="1:13" ht="15">
      <c r="A113" s="5" t="s">
        <v>132</v>
      </c>
      <c r="B113" s="6" t="s">
        <v>151</v>
      </c>
      <c r="C113" s="7" t="s">
        <v>16</v>
      </c>
      <c r="D113" s="8">
        <v>37327</v>
      </c>
      <c r="E113" s="9"/>
      <c r="F113" s="7" t="s">
        <v>89</v>
      </c>
      <c r="G113" s="7">
        <v>20</v>
      </c>
      <c r="H113" s="7"/>
      <c r="I113" s="11">
        <v>189500000</v>
      </c>
      <c r="J113" s="7">
        <v>2003</v>
      </c>
      <c r="K113" s="13">
        <f t="shared" si="2"/>
        <v>2022</v>
      </c>
      <c r="L113" s="68"/>
      <c r="M113" s="93"/>
    </row>
    <row r="114" spans="1:13" ht="15">
      <c r="A114" s="5" t="s">
        <v>132</v>
      </c>
      <c r="B114" s="6" t="s">
        <v>152</v>
      </c>
      <c r="C114" s="5" t="s">
        <v>13</v>
      </c>
      <c r="D114" s="52">
        <v>40953</v>
      </c>
      <c r="E114" s="5"/>
      <c r="F114" s="5" t="s">
        <v>65</v>
      </c>
      <c r="G114" s="5">
        <v>4</v>
      </c>
      <c r="H114" s="5"/>
      <c r="I114" s="53">
        <v>3600000</v>
      </c>
      <c r="J114" s="5">
        <v>2013</v>
      </c>
      <c r="K114" s="5">
        <v>2016</v>
      </c>
      <c r="L114" s="73"/>
      <c r="M114" s="93"/>
    </row>
    <row r="115" spans="1:13" ht="15">
      <c r="A115" s="5" t="s">
        <v>132</v>
      </c>
      <c r="B115" s="6" t="s">
        <v>152</v>
      </c>
      <c r="C115" s="7" t="s">
        <v>16</v>
      </c>
      <c r="D115" s="8">
        <v>40602</v>
      </c>
      <c r="E115" s="9"/>
      <c r="F115" s="7" t="s">
        <v>89</v>
      </c>
      <c r="G115" s="7">
        <v>21</v>
      </c>
      <c r="H115" s="7"/>
      <c r="I115" s="11">
        <v>47700000</v>
      </c>
      <c r="J115" s="7">
        <v>2012</v>
      </c>
      <c r="K115" s="13">
        <f>J115+G115-1</f>
        <v>2032</v>
      </c>
      <c r="L115" s="68"/>
      <c r="M115" s="93"/>
    </row>
    <row r="116" spans="1:13" ht="15">
      <c r="A116" s="5" t="s">
        <v>132</v>
      </c>
      <c r="B116" s="6" t="s">
        <v>153</v>
      </c>
      <c r="C116" s="7" t="s">
        <v>16</v>
      </c>
      <c r="D116" s="8">
        <v>41016</v>
      </c>
      <c r="E116" s="9"/>
      <c r="F116" s="7" t="s">
        <v>89</v>
      </c>
      <c r="G116" s="7">
        <v>20</v>
      </c>
      <c r="H116" s="7"/>
      <c r="I116" s="11">
        <v>97000000</v>
      </c>
      <c r="J116" s="7">
        <v>2013</v>
      </c>
      <c r="K116" s="13">
        <v>2032</v>
      </c>
      <c r="L116" s="68"/>
      <c r="M116" s="93"/>
    </row>
    <row r="117" spans="1:13" ht="15">
      <c r="A117" s="5" t="s">
        <v>132</v>
      </c>
      <c r="B117" s="6" t="s">
        <v>153</v>
      </c>
      <c r="C117" s="7" t="s">
        <v>13</v>
      </c>
      <c r="D117" s="8">
        <v>40953</v>
      </c>
      <c r="E117" s="9"/>
      <c r="F117" s="7" t="s">
        <v>65</v>
      </c>
      <c r="G117" s="7">
        <v>4</v>
      </c>
      <c r="H117" s="7"/>
      <c r="I117" s="11">
        <v>21000000</v>
      </c>
      <c r="J117" s="7">
        <v>2013</v>
      </c>
      <c r="K117" s="13">
        <v>2016</v>
      </c>
      <c r="L117" s="68"/>
      <c r="M117" s="93"/>
    </row>
    <row r="118" spans="1:13" ht="15">
      <c r="A118" s="5" t="s">
        <v>132</v>
      </c>
      <c r="B118" s="6" t="s">
        <v>153</v>
      </c>
      <c r="C118" s="7" t="s">
        <v>16</v>
      </c>
      <c r="D118" s="8">
        <v>39588</v>
      </c>
      <c r="E118" s="9"/>
      <c r="F118" s="7" t="s">
        <v>89</v>
      </c>
      <c r="G118" s="7">
        <v>20</v>
      </c>
      <c r="H118" s="7"/>
      <c r="I118" s="11">
        <v>150000000</v>
      </c>
      <c r="J118" s="7">
        <v>2009</v>
      </c>
      <c r="K118" s="13">
        <f>J118+G118-1</f>
        <v>2028</v>
      </c>
      <c r="L118" s="68"/>
      <c r="M118" s="93"/>
    </row>
    <row r="119" spans="1:13" ht="15">
      <c r="A119" s="5" t="s">
        <v>132</v>
      </c>
      <c r="B119" s="6" t="s">
        <v>153</v>
      </c>
      <c r="C119" s="7" t="s">
        <v>13</v>
      </c>
      <c r="D119" s="8">
        <v>39518</v>
      </c>
      <c r="E119" s="9"/>
      <c r="F119" s="7" t="s">
        <v>92</v>
      </c>
      <c r="G119" s="7">
        <v>6</v>
      </c>
      <c r="H119" s="7"/>
      <c r="I119" s="11">
        <v>33000000</v>
      </c>
      <c r="J119" s="7">
        <v>2009</v>
      </c>
      <c r="K119" s="72">
        <f>J119+G119-1</f>
        <v>2014</v>
      </c>
      <c r="L119" s="68"/>
      <c r="M119" s="93"/>
    </row>
    <row r="120" spans="1:13" ht="15">
      <c r="A120" s="5" t="s">
        <v>132</v>
      </c>
      <c r="B120" s="6" t="s">
        <v>153</v>
      </c>
      <c r="C120" s="7" t="s">
        <v>16</v>
      </c>
      <c r="D120" s="8">
        <v>37761</v>
      </c>
      <c r="E120" s="9"/>
      <c r="F120" s="7" t="s">
        <v>94</v>
      </c>
      <c r="G120" s="7">
        <v>20</v>
      </c>
      <c r="H120" s="7"/>
      <c r="I120" s="11">
        <v>15000000</v>
      </c>
      <c r="J120" s="7">
        <v>2004</v>
      </c>
      <c r="K120" s="13">
        <f>J120+G120-1</f>
        <v>2023</v>
      </c>
      <c r="L120" s="68"/>
      <c r="M120" s="93"/>
    </row>
    <row r="121" spans="1:13" ht="15">
      <c r="A121" s="5" t="s">
        <v>132</v>
      </c>
      <c r="B121" s="6" t="s">
        <v>153</v>
      </c>
      <c r="C121" s="7" t="s">
        <v>16</v>
      </c>
      <c r="D121" s="8">
        <v>35913</v>
      </c>
      <c r="E121" s="9"/>
      <c r="F121" s="7" t="s">
        <v>89</v>
      </c>
      <c r="G121" s="7">
        <v>20</v>
      </c>
      <c r="H121" s="7"/>
      <c r="I121" s="11">
        <v>115000000</v>
      </c>
      <c r="J121" s="7">
        <v>1999</v>
      </c>
      <c r="K121" s="13">
        <f>J121+G121-1</f>
        <v>2018</v>
      </c>
      <c r="L121" s="68"/>
      <c r="M121" s="93"/>
    </row>
    <row r="122" spans="1:13" ht="15">
      <c r="A122" s="5" t="s">
        <v>132</v>
      </c>
      <c r="B122" s="6" t="s">
        <v>153</v>
      </c>
      <c r="C122" s="7" t="s">
        <v>16</v>
      </c>
      <c r="D122" s="8">
        <v>33638</v>
      </c>
      <c r="E122" s="9"/>
      <c r="F122" s="7" t="s">
        <v>89</v>
      </c>
      <c r="G122" s="7">
        <v>20</v>
      </c>
      <c r="H122" s="7" t="s">
        <v>32</v>
      </c>
      <c r="I122" s="11">
        <v>89600000</v>
      </c>
      <c r="J122" s="7">
        <v>1993</v>
      </c>
      <c r="K122" s="79">
        <f>J122+G122-1</f>
        <v>2012</v>
      </c>
      <c r="L122" s="68"/>
      <c r="M122" s="93"/>
    </row>
    <row r="123" spans="1:13" ht="15">
      <c r="A123" s="5" t="s">
        <v>132</v>
      </c>
      <c r="B123" s="6" t="s">
        <v>154</v>
      </c>
      <c r="C123" s="7" t="s">
        <v>13</v>
      </c>
      <c r="D123" s="8">
        <v>41681</v>
      </c>
      <c r="E123" s="9"/>
      <c r="F123" s="7" t="s">
        <v>92</v>
      </c>
      <c r="G123" s="7">
        <v>5</v>
      </c>
      <c r="H123" s="7"/>
      <c r="I123" s="11">
        <v>104000000</v>
      </c>
      <c r="J123" s="7">
        <v>2015</v>
      </c>
      <c r="K123" s="79">
        <v>2019</v>
      </c>
      <c r="L123" s="68"/>
      <c r="M123" s="93"/>
    </row>
    <row r="124" spans="1:13" ht="15">
      <c r="A124" s="5" t="s">
        <v>132</v>
      </c>
      <c r="B124" s="6" t="s">
        <v>154</v>
      </c>
      <c r="C124" s="13" t="s">
        <v>13</v>
      </c>
      <c r="D124" s="49">
        <v>40218</v>
      </c>
      <c r="E124" s="13"/>
      <c r="F124" s="13" t="s">
        <v>92</v>
      </c>
      <c r="G124" s="13">
        <v>5</v>
      </c>
      <c r="H124" s="13"/>
      <c r="I124" s="15">
        <v>74000000</v>
      </c>
      <c r="J124" s="13">
        <v>2011</v>
      </c>
      <c r="K124" s="83">
        <f aca="true" t="shared" si="3" ref="K124:K133">J124+G124-1</f>
        <v>2015</v>
      </c>
      <c r="L124" s="68"/>
      <c r="M124" s="93"/>
    </row>
    <row r="125" spans="1:13" ht="15">
      <c r="A125" s="5" t="s">
        <v>132</v>
      </c>
      <c r="B125" s="6" t="s">
        <v>154</v>
      </c>
      <c r="C125" s="13" t="s">
        <v>16</v>
      </c>
      <c r="D125" s="49">
        <v>39518</v>
      </c>
      <c r="E125" s="13"/>
      <c r="F125" s="13" t="s">
        <v>89</v>
      </c>
      <c r="G125" s="13">
        <v>20</v>
      </c>
      <c r="H125" s="13"/>
      <c r="I125" s="15">
        <v>545000000</v>
      </c>
      <c r="J125" s="13">
        <v>2009</v>
      </c>
      <c r="K125" s="13">
        <f t="shared" si="3"/>
        <v>2028</v>
      </c>
      <c r="L125" s="68"/>
      <c r="M125" s="93"/>
    </row>
    <row r="126" spans="1:13" ht="15">
      <c r="A126" s="5" t="s">
        <v>132</v>
      </c>
      <c r="B126" s="6" t="s">
        <v>154</v>
      </c>
      <c r="C126" s="13" t="s">
        <v>16</v>
      </c>
      <c r="D126" s="12">
        <v>37292</v>
      </c>
      <c r="E126" s="16"/>
      <c r="F126" s="13" t="s">
        <v>89</v>
      </c>
      <c r="G126" s="13">
        <v>20</v>
      </c>
      <c r="H126" s="13"/>
      <c r="I126" s="15">
        <v>324000000</v>
      </c>
      <c r="J126" s="13">
        <v>2003</v>
      </c>
      <c r="K126" s="13">
        <f t="shared" si="3"/>
        <v>2022</v>
      </c>
      <c r="L126" s="68"/>
      <c r="M126" s="93"/>
    </row>
    <row r="127" spans="1:13" ht="15">
      <c r="A127" s="5" t="s">
        <v>132</v>
      </c>
      <c r="B127" s="6" t="s">
        <v>154</v>
      </c>
      <c r="C127" s="7" t="s">
        <v>16</v>
      </c>
      <c r="D127" s="8">
        <v>41681</v>
      </c>
      <c r="E127" s="9"/>
      <c r="F127" s="7" t="s">
        <v>89</v>
      </c>
      <c r="G127" s="7">
        <v>20</v>
      </c>
      <c r="H127" s="7" t="s">
        <v>32</v>
      </c>
      <c r="I127" s="11">
        <v>450000000</v>
      </c>
      <c r="J127" s="7">
        <v>2015</v>
      </c>
      <c r="K127" s="79">
        <f t="shared" si="3"/>
        <v>2034</v>
      </c>
      <c r="L127" s="68"/>
      <c r="M127" s="93"/>
    </row>
    <row r="128" spans="1:13" ht="15">
      <c r="A128" s="5" t="s">
        <v>132</v>
      </c>
      <c r="B128" s="6" t="s">
        <v>155</v>
      </c>
      <c r="C128" s="7" t="s">
        <v>13</v>
      </c>
      <c r="D128" s="8">
        <v>40218</v>
      </c>
      <c r="E128" s="9"/>
      <c r="F128" s="7" t="s">
        <v>92</v>
      </c>
      <c r="G128" s="7">
        <v>6</v>
      </c>
      <c r="H128" s="7"/>
      <c r="I128" s="11">
        <v>9870000</v>
      </c>
      <c r="J128" s="7">
        <v>2011</v>
      </c>
      <c r="K128" s="13">
        <f t="shared" si="3"/>
        <v>2016</v>
      </c>
      <c r="L128" s="68"/>
      <c r="M128" s="93"/>
    </row>
    <row r="129" spans="1:13" ht="15">
      <c r="A129" s="5" t="s">
        <v>132</v>
      </c>
      <c r="B129" s="6" t="s">
        <v>155</v>
      </c>
      <c r="C129" s="7" t="s">
        <v>16</v>
      </c>
      <c r="D129" s="8">
        <v>35934</v>
      </c>
      <c r="E129" s="9"/>
      <c r="F129" s="7" t="s">
        <v>89</v>
      </c>
      <c r="G129" s="7">
        <v>20</v>
      </c>
      <c r="H129" s="7"/>
      <c r="I129" s="11">
        <v>23500000</v>
      </c>
      <c r="J129" s="7">
        <v>1999</v>
      </c>
      <c r="K129" s="13">
        <f t="shared" si="3"/>
        <v>2018</v>
      </c>
      <c r="L129" s="68"/>
      <c r="M129" s="93"/>
    </row>
    <row r="130" spans="1:13" ht="15">
      <c r="A130" s="5" t="s">
        <v>132</v>
      </c>
      <c r="B130" s="6" t="s">
        <v>155</v>
      </c>
      <c r="C130" s="7" t="s">
        <v>16</v>
      </c>
      <c r="D130" s="8">
        <v>34373</v>
      </c>
      <c r="E130" s="9"/>
      <c r="F130" s="7" t="s">
        <v>65</v>
      </c>
      <c r="G130" s="7">
        <v>20</v>
      </c>
      <c r="H130" s="7"/>
      <c r="I130" s="11">
        <v>21327617</v>
      </c>
      <c r="J130" s="7">
        <v>1995</v>
      </c>
      <c r="K130" s="72">
        <f t="shared" si="3"/>
        <v>2014</v>
      </c>
      <c r="L130" s="68"/>
      <c r="M130" s="93"/>
    </row>
    <row r="131" spans="1:13" ht="15">
      <c r="A131" s="5" t="s">
        <v>132</v>
      </c>
      <c r="B131" s="6" t="s">
        <v>156</v>
      </c>
      <c r="C131" s="7" t="s">
        <v>13</v>
      </c>
      <c r="D131" s="8">
        <v>40218</v>
      </c>
      <c r="E131" s="9"/>
      <c r="F131" s="7" t="s">
        <v>95</v>
      </c>
      <c r="G131" s="7">
        <v>2</v>
      </c>
      <c r="H131" s="7" t="s">
        <v>32</v>
      </c>
      <c r="I131" s="11">
        <v>500000</v>
      </c>
      <c r="J131" s="7">
        <v>2011</v>
      </c>
      <c r="K131" s="84">
        <f t="shared" si="3"/>
        <v>2012</v>
      </c>
      <c r="L131" s="68"/>
      <c r="M131" s="93"/>
    </row>
    <row r="132" spans="1:13" ht="15">
      <c r="A132" s="5" t="s">
        <v>132</v>
      </c>
      <c r="B132" s="6" t="s">
        <v>156</v>
      </c>
      <c r="C132" s="13" t="s">
        <v>16</v>
      </c>
      <c r="D132" s="33">
        <v>39119</v>
      </c>
      <c r="E132" s="34"/>
      <c r="F132" s="13" t="s">
        <v>89</v>
      </c>
      <c r="G132" s="13">
        <v>23</v>
      </c>
      <c r="H132" s="13"/>
      <c r="I132" s="11">
        <v>56600000</v>
      </c>
      <c r="J132" s="13">
        <v>2008</v>
      </c>
      <c r="K132" s="13">
        <f t="shared" si="3"/>
        <v>2030</v>
      </c>
      <c r="L132" s="68"/>
      <c r="M132" s="93"/>
    </row>
    <row r="133" spans="1:13" ht="15">
      <c r="A133" s="5" t="s">
        <v>132</v>
      </c>
      <c r="B133" s="6" t="s">
        <v>156</v>
      </c>
      <c r="C133" s="7" t="s">
        <v>16</v>
      </c>
      <c r="D133" s="8">
        <v>37026</v>
      </c>
      <c r="E133" s="9"/>
      <c r="F133" s="7" t="s">
        <v>96</v>
      </c>
      <c r="G133" s="7">
        <v>20</v>
      </c>
      <c r="H133" s="7"/>
      <c r="I133" s="11">
        <v>5750000</v>
      </c>
      <c r="J133" s="7">
        <v>2002</v>
      </c>
      <c r="K133" s="13">
        <f t="shared" si="3"/>
        <v>2021</v>
      </c>
      <c r="L133" s="68"/>
      <c r="M133" s="93"/>
    </row>
    <row r="134" spans="1:13" ht="15">
      <c r="A134" s="5" t="s">
        <v>132</v>
      </c>
      <c r="B134" s="6" t="s">
        <v>157</v>
      </c>
      <c r="C134" s="7" t="s">
        <v>13</v>
      </c>
      <c r="D134" s="8">
        <v>41681</v>
      </c>
      <c r="E134" s="9"/>
      <c r="F134" s="7" t="s">
        <v>92</v>
      </c>
      <c r="G134" s="7">
        <v>6</v>
      </c>
      <c r="H134" s="7"/>
      <c r="I134" s="11">
        <v>22000000</v>
      </c>
      <c r="J134" s="7">
        <v>2015</v>
      </c>
      <c r="K134" s="13">
        <v>2020</v>
      </c>
      <c r="L134" s="68"/>
      <c r="M134" s="93"/>
    </row>
    <row r="135" spans="1:13" ht="15">
      <c r="A135" s="5" t="s">
        <v>132</v>
      </c>
      <c r="B135" s="6" t="s">
        <v>157</v>
      </c>
      <c r="C135" s="7" t="s">
        <v>16</v>
      </c>
      <c r="D135" s="8">
        <v>41219</v>
      </c>
      <c r="E135" s="9"/>
      <c r="F135" s="7" t="s">
        <v>89</v>
      </c>
      <c r="G135" s="7">
        <v>20</v>
      </c>
      <c r="H135" s="7"/>
      <c r="I135" s="11">
        <v>110000000</v>
      </c>
      <c r="J135" s="7">
        <v>2013</v>
      </c>
      <c r="K135" s="13">
        <v>2032</v>
      </c>
      <c r="L135" s="68"/>
      <c r="M135" s="93"/>
    </row>
    <row r="136" spans="1:13" ht="15">
      <c r="A136" s="5" t="s">
        <v>132</v>
      </c>
      <c r="B136" s="6" t="s">
        <v>157</v>
      </c>
      <c r="C136" s="14" t="s">
        <v>13</v>
      </c>
      <c r="D136" s="33">
        <v>40120</v>
      </c>
      <c r="E136" s="34"/>
      <c r="F136" s="13" t="s">
        <v>89</v>
      </c>
      <c r="G136" s="13">
        <v>6</v>
      </c>
      <c r="H136" s="13"/>
      <c r="I136" s="11">
        <v>46400000</v>
      </c>
      <c r="J136" s="13">
        <v>2010</v>
      </c>
      <c r="K136" s="13">
        <f aca="true" t="shared" si="4" ref="K136:K146">J136+G136-1</f>
        <v>2015</v>
      </c>
      <c r="L136" s="68"/>
      <c r="M136" s="93"/>
    </row>
    <row r="137" spans="1:13" ht="15">
      <c r="A137" s="5" t="s">
        <v>132</v>
      </c>
      <c r="B137" s="6" t="s">
        <v>157</v>
      </c>
      <c r="C137" s="7" t="s">
        <v>16</v>
      </c>
      <c r="D137" s="8">
        <v>38391</v>
      </c>
      <c r="E137" s="9"/>
      <c r="F137" s="7" t="s">
        <v>97</v>
      </c>
      <c r="G137" s="7">
        <v>20</v>
      </c>
      <c r="H137" s="7"/>
      <c r="I137" s="11">
        <v>32650000</v>
      </c>
      <c r="J137" s="7">
        <v>2006</v>
      </c>
      <c r="K137" s="13">
        <f t="shared" si="4"/>
        <v>2025</v>
      </c>
      <c r="L137" s="68"/>
      <c r="M137" s="93"/>
    </row>
    <row r="138" spans="1:13" ht="15">
      <c r="A138" s="5" t="s">
        <v>132</v>
      </c>
      <c r="B138" s="6" t="s">
        <v>157</v>
      </c>
      <c r="C138" s="7" t="s">
        <v>16</v>
      </c>
      <c r="D138" s="8">
        <v>37656</v>
      </c>
      <c r="E138" s="9"/>
      <c r="F138" s="7" t="s">
        <v>98</v>
      </c>
      <c r="G138" s="7">
        <v>20</v>
      </c>
      <c r="H138" s="7"/>
      <c r="I138" s="11">
        <v>54000000</v>
      </c>
      <c r="J138" s="7">
        <v>2004</v>
      </c>
      <c r="K138" s="13">
        <f t="shared" si="4"/>
        <v>2023</v>
      </c>
      <c r="L138" s="68"/>
      <c r="M138" s="93"/>
    </row>
    <row r="139" spans="1:13" ht="15">
      <c r="A139" s="5" t="s">
        <v>132</v>
      </c>
      <c r="B139" s="6" t="s">
        <v>157</v>
      </c>
      <c r="C139" s="7" t="s">
        <v>16</v>
      </c>
      <c r="D139" s="8">
        <v>35206</v>
      </c>
      <c r="E139" s="9"/>
      <c r="F139" s="7" t="s">
        <v>99</v>
      </c>
      <c r="G139" s="7">
        <v>20</v>
      </c>
      <c r="H139" s="7"/>
      <c r="I139" s="11">
        <v>38000000</v>
      </c>
      <c r="J139" s="7">
        <v>1997</v>
      </c>
      <c r="K139" s="13">
        <f t="shared" si="4"/>
        <v>2016</v>
      </c>
      <c r="L139" s="68"/>
      <c r="M139" s="93"/>
    </row>
    <row r="140" spans="1:13" ht="15">
      <c r="A140" s="5" t="s">
        <v>132</v>
      </c>
      <c r="B140" s="6" t="s">
        <v>158</v>
      </c>
      <c r="C140" s="7" t="s">
        <v>16</v>
      </c>
      <c r="D140" s="8">
        <v>41583</v>
      </c>
      <c r="E140" s="9"/>
      <c r="F140" s="7" t="s">
        <v>99</v>
      </c>
      <c r="G140" s="7">
        <v>20</v>
      </c>
      <c r="H140" s="7">
        <v>1.67</v>
      </c>
      <c r="I140" s="11">
        <v>195000000</v>
      </c>
      <c r="J140" s="7">
        <v>2014</v>
      </c>
      <c r="K140" s="13">
        <f t="shared" si="4"/>
        <v>2033</v>
      </c>
      <c r="L140" s="68"/>
      <c r="M140" s="93"/>
    </row>
    <row r="141" spans="1:13" ht="15">
      <c r="A141" s="5" t="s">
        <v>132</v>
      </c>
      <c r="B141" s="6" t="s">
        <v>158</v>
      </c>
      <c r="C141" s="7" t="s">
        <v>13</v>
      </c>
      <c r="D141" s="8">
        <v>41681</v>
      </c>
      <c r="E141" s="9"/>
      <c r="F141" s="7" t="s">
        <v>92</v>
      </c>
      <c r="G141" s="7">
        <v>4</v>
      </c>
      <c r="H141" s="7"/>
      <c r="I141" s="11">
        <v>2700000</v>
      </c>
      <c r="J141" s="7">
        <v>2015</v>
      </c>
      <c r="K141" s="72">
        <f t="shared" si="4"/>
        <v>2018</v>
      </c>
      <c r="L141" s="68"/>
      <c r="M141" s="93"/>
    </row>
    <row r="142" spans="1:13" ht="15">
      <c r="A142" s="5" t="s">
        <v>132</v>
      </c>
      <c r="B142" s="6" t="s">
        <v>158</v>
      </c>
      <c r="C142" s="7" t="s">
        <v>16</v>
      </c>
      <c r="D142" s="8">
        <v>35465</v>
      </c>
      <c r="E142" s="9"/>
      <c r="F142" s="7" t="s">
        <v>89</v>
      </c>
      <c r="G142" s="7">
        <v>20</v>
      </c>
      <c r="H142" s="7"/>
      <c r="I142" s="11">
        <v>45500000</v>
      </c>
      <c r="J142" s="7">
        <v>1998</v>
      </c>
      <c r="K142" s="13">
        <f t="shared" si="4"/>
        <v>2017</v>
      </c>
      <c r="L142" s="68"/>
      <c r="M142" s="93"/>
    </row>
    <row r="143" spans="1:13" ht="15">
      <c r="A143" s="5" t="s">
        <v>132</v>
      </c>
      <c r="B143" s="6" t="s">
        <v>159</v>
      </c>
      <c r="C143" s="7" t="s">
        <v>13</v>
      </c>
      <c r="D143" s="8">
        <v>41681</v>
      </c>
      <c r="E143" s="9"/>
      <c r="F143" s="7" t="s">
        <v>92</v>
      </c>
      <c r="G143" s="7">
        <v>4</v>
      </c>
      <c r="H143" s="7" t="s">
        <v>32</v>
      </c>
      <c r="I143" s="11">
        <v>2700000</v>
      </c>
      <c r="J143" s="7">
        <v>2015</v>
      </c>
      <c r="K143" s="72">
        <f t="shared" si="4"/>
        <v>2018</v>
      </c>
      <c r="L143" s="68"/>
      <c r="M143" s="93"/>
    </row>
    <row r="144" spans="1:13" ht="15">
      <c r="A144" s="5" t="s">
        <v>132</v>
      </c>
      <c r="B144" s="6" t="s">
        <v>159</v>
      </c>
      <c r="C144" s="7" t="s">
        <v>16</v>
      </c>
      <c r="D144" s="8">
        <v>39882</v>
      </c>
      <c r="E144" s="9"/>
      <c r="F144" s="7" t="s">
        <v>89</v>
      </c>
      <c r="G144" s="7">
        <v>20</v>
      </c>
      <c r="H144" s="7"/>
      <c r="I144" s="11">
        <v>27480000</v>
      </c>
      <c r="J144" s="7">
        <v>2010</v>
      </c>
      <c r="K144" s="13">
        <f t="shared" si="4"/>
        <v>2029</v>
      </c>
      <c r="L144" s="68"/>
      <c r="M144" s="93"/>
    </row>
    <row r="145" spans="1:13" ht="15">
      <c r="A145" s="5" t="s">
        <v>132</v>
      </c>
      <c r="B145" s="6" t="s">
        <v>159</v>
      </c>
      <c r="C145" s="7" t="s">
        <v>16</v>
      </c>
      <c r="D145" s="8">
        <v>37761</v>
      </c>
      <c r="E145" s="9"/>
      <c r="F145" s="7" t="s">
        <v>99</v>
      </c>
      <c r="G145" s="7">
        <v>20</v>
      </c>
      <c r="H145" s="7"/>
      <c r="I145" s="11">
        <v>53500000</v>
      </c>
      <c r="J145" s="7">
        <v>2004</v>
      </c>
      <c r="K145" s="13">
        <f t="shared" si="4"/>
        <v>2023</v>
      </c>
      <c r="L145" s="68"/>
      <c r="M145" s="93"/>
    </row>
    <row r="146" spans="1:13" ht="15">
      <c r="A146" s="5" t="s">
        <v>132</v>
      </c>
      <c r="B146" s="6" t="s">
        <v>159</v>
      </c>
      <c r="C146" s="7" t="s">
        <v>16</v>
      </c>
      <c r="D146" s="8">
        <v>35689</v>
      </c>
      <c r="E146" s="9"/>
      <c r="F146" s="7" t="s">
        <v>100</v>
      </c>
      <c r="G146" s="7">
        <v>20</v>
      </c>
      <c r="H146" s="7"/>
      <c r="I146" s="11">
        <v>30865000</v>
      </c>
      <c r="J146" s="7">
        <v>1998</v>
      </c>
      <c r="K146" s="13">
        <f t="shared" si="4"/>
        <v>2017</v>
      </c>
      <c r="L146" s="68"/>
      <c r="M146" s="93"/>
    </row>
    <row r="147" spans="1:13" ht="15">
      <c r="A147" s="5" t="s">
        <v>132</v>
      </c>
      <c r="B147" s="6" t="s">
        <v>160</v>
      </c>
      <c r="C147" s="13" t="s">
        <v>16</v>
      </c>
      <c r="D147" s="49">
        <v>41016</v>
      </c>
      <c r="E147" s="13"/>
      <c r="F147" s="13" t="s">
        <v>89</v>
      </c>
      <c r="G147" s="13">
        <v>20</v>
      </c>
      <c r="H147" s="13"/>
      <c r="I147" s="15">
        <v>2191215000</v>
      </c>
      <c r="J147" s="13">
        <v>2013</v>
      </c>
      <c r="K147" s="13">
        <v>2032</v>
      </c>
      <c r="L147" s="68"/>
      <c r="M147" s="93"/>
    </row>
    <row r="148" spans="1:13" ht="15">
      <c r="A148" s="5" t="s">
        <v>132</v>
      </c>
      <c r="B148" s="6" t="s">
        <v>160</v>
      </c>
      <c r="C148" s="7" t="s">
        <v>13</v>
      </c>
      <c r="D148" s="8">
        <v>41681</v>
      </c>
      <c r="E148" s="9"/>
      <c r="F148" s="7" t="s">
        <v>101</v>
      </c>
      <c r="G148" s="7">
        <v>1</v>
      </c>
      <c r="H148" s="7"/>
      <c r="I148" s="11">
        <v>1700000</v>
      </c>
      <c r="J148" s="7">
        <v>2015</v>
      </c>
      <c r="K148" s="7">
        <v>2015</v>
      </c>
      <c r="L148" s="68"/>
      <c r="M148" s="93"/>
    </row>
    <row r="149" spans="1:13" ht="15">
      <c r="A149" s="5" t="s">
        <v>132</v>
      </c>
      <c r="B149" s="6" t="s">
        <v>160</v>
      </c>
      <c r="C149" s="13" t="s">
        <v>16</v>
      </c>
      <c r="D149" s="49">
        <v>38755</v>
      </c>
      <c r="E149" s="13"/>
      <c r="F149" s="13" t="s">
        <v>65</v>
      </c>
      <c r="G149" s="13">
        <v>20</v>
      </c>
      <c r="H149" s="13"/>
      <c r="I149" s="15">
        <v>241870000</v>
      </c>
      <c r="J149" s="13">
        <v>2007</v>
      </c>
      <c r="K149" s="13">
        <f>J149+G149-1</f>
        <v>2026</v>
      </c>
      <c r="L149" s="68"/>
      <c r="M149" s="93"/>
    </row>
    <row r="150" spans="1:13" ht="15">
      <c r="A150" s="5" t="s">
        <v>132</v>
      </c>
      <c r="B150" s="6" t="s">
        <v>160</v>
      </c>
      <c r="C150" s="7" t="s">
        <v>16</v>
      </c>
      <c r="D150" s="8">
        <v>36277</v>
      </c>
      <c r="E150" s="9"/>
      <c r="F150" s="7" t="s">
        <v>89</v>
      </c>
      <c r="G150" s="7">
        <v>20</v>
      </c>
      <c r="H150" s="20"/>
      <c r="I150" s="11">
        <v>68700000</v>
      </c>
      <c r="J150" s="7">
        <v>2000</v>
      </c>
      <c r="K150" s="13">
        <f>J150+G150-1</f>
        <v>2019</v>
      </c>
      <c r="L150" s="68"/>
      <c r="M150" s="93"/>
    </row>
    <row r="151" spans="1:13" ht="15">
      <c r="A151" s="5" t="s">
        <v>132</v>
      </c>
      <c r="B151" s="6" t="s">
        <v>160</v>
      </c>
      <c r="C151" s="7" t="s">
        <v>16</v>
      </c>
      <c r="D151" s="8">
        <v>41681</v>
      </c>
      <c r="E151" s="9"/>
      <c r="F151" s="7" t="s">
        <v>65</v>
      </c>
      <c r="G151" s="7">
        <v>4</v>
      </c>
      <c r="H151" s="20"/>
      <c r="I151" s="11">
        <v>51952000</v>
      </c>
      <c r="J151" s="7">
        <v>2015</v>
      </c>
      <c r="K151" s="72">
        <v>2018</v>
      </c>
      <c r="L151" s="68"/>
      <c r="M151" s="93"/>
    </row>
    <row r="152" spans="1:13" ht="15">
      <c r="A152" s="5" t="s">
        <v>132</v>
      </c>
      <c r="B152" s="6" t="s">
        <v>133</v>
      </c>
      <c r="C152" s="7" t="s">
        <v>16</v>
      </c>
      <c r="D152" s="8">
        <v>40218</v>
      </c>
      <c r="E152" s="9"/>
      <c r="F152" s="7" t="s">
        <v>89</v>
      </c>
      <c r="G152" s="7">
        <v>25</v>
      </c>
      <c r="H152" s="7"/>
      <c r="I152" s="11">
        <v>150000000</v>
      </c>
      <c r="J152" s="7">
        <v>2011</v>
      </c>
      <c r="K152" s="13">
        <f aca="true" t="shared" si="5" ref="K152:K168">J152+G152-1</f>
        <v>2035</v>
      </c>
      <c r="L152" s="68"/>
      <c r="M152" s="93"/>
    </row>
    <row r="153" spans="1:13" ht="15">
      <c r="A153" s="5" t="s">
        <v>132</v>
      </c>
      <c r="B153" s="6" t="s">
        <v>133</v>
      </c>
      <c r="C153" s="7" t="s">
        <v>13</v>
      </c>
      <c r="D153" s="8">
        <v>41681</v>
      </c>
      <c r="E153" s="9"/>
      <c r="F153" s="7" t="s">
        <v>92</v>
      </c>
      <c r="G153" s="7">
        <v>4</v>
      </c>
      <c r="H153" s="7"/>
      <c r="I153" s="11">
        <v>12000000</v>
      </c>
      <c r="J153" s="7">
        <v>2015</v>
      </c>
      <c r="K153" s="72">
        <f t="shared" si="5"/>
        <v>2018</v>
      </c>
      <c r="L153" s="68"/>
      <c r="M153" s="93"/>
    </row>
    <row r="154" spans="1:13" ht="15">
      <c r="A154" s="5" t="s">
        <v>132</v>
      </c>
      <c r="B154" s="6" t="s">
        <v>134</v>
      </c>
      <c r="C154" s="7" t="s">
        <v>13</v>
      </c>
      <c r="D154" s="8">
        <v>41681</v>
      </c>
      <c r="E154" s="9"/>
      <c r="F154" s="7" t="s">
        <v>92</v>
      </c>
      <c r="G154" s="7">
        <v>4</v>
      </c>
      <c r="H154" s="7"/>
      <c r="I154" s="15">
        <v>127200000</v>
      </c>
      <c r="J154" s="7">
        <v>2015</v>
      </c>
      <c r="K154" s="72">
        <f t="shared" si="5"/>
        <v>2018</v>
      </c>
      <c r="L154" s="68"/>
      <c r="M154" s="93"/>
    </row>
    <row r="155" spans="1:13" ht="15">
      <c r="A155" s="5" t="s">
        <v>132</v>
      </c>
      <c r="B155" s="6" t="s">
        <v>134</v>
      </c>
      <c r="C155" s="7" t="s">
        <v>16</v>
      </c>
      <c r="D155" s="8">
        <v>38755</v>
      </c>
      <c r="E155" s="9"/>
      <c r="F155" s="7" t="s">
        <v>89</v>
      </c>
      <c r="G155" s="7">
        <v>20</v>
      </c>
      <c r="H155" s="7"/>
      <c r="I155" s="15">
        <v>436000000</v>
      </c>
      <c r="J155" s="7">
        <v>2007</v>
      </c>
      <c r="K155" s="13">
        <f t="shared" si="5"/>
        <v>2026</v>
      </c>
      <c r="L155" s="68"/>
      <c r="M155" s="93"/>
    </row>
    <row r="156" spans="1:13" ht="15">
      <c r="A156" s="5" t="s">
        <v>132</v>
      </c>
      <c r="B156" s="6" t="s">
        <v>134</v>
      </c>
      <c r="C156" s="7" t="s">
        <v>16</v>
      </c>
      <c r="D156" s="8">
        <v>35829</v>
      </c>
      <c r="E156" s="9"/>
      <c r="F156" s="7" t="s">
        <v>99</v>
      </c>
      <c r="G156" s="7">
        <v>20</v>
      </c>
      <c r="H156" s="7"/>
      <c r="I156" s="15">
        <v>160000000</v>
      </c>
      <c r="J156" s="7">
        <v>1999</v>
      </c>
      <c r="K156" s="13">
        <f t="shared" si="5"/>
        <v>2018</v>
      </c>
      <c r="L156" s="68"/>
      <c r="M156" s="93"/>
    </row>
    <row r="157" spans="1:13" ht="15">
      <c r="A157" s="5" t="s">
        <v>132</v>
      </c>
      <c r="B157" s="6" t="s">
        <v>134</v>
      </c>
      <c r="C157" s="7" t="s">
        <v>16</v>
      </c>
      <c r="D157" s="8">
        <v>40582</v>
      </c>
      <c r="E157" s="9"/>
      <c r="F157" s="7" t="s">
        <v>65</v>
      </c>
      <c r="G157" s="7">
        <v>6</v>
      </c>
      <c r="H157" s="7"/>
      <c r="I157" s="11">
        <f>10900000*6</f>
        <v>65400000</v>
      </c>
      <c r="J157" s="7">
        <v>2012</v>
      </c>
      <c r="K157" s="13">
        <f t="shared" si="5"/>
        <v>2017</v>
      </c>
      <c r="L157" s="68"/>
      <c r="M157" s="93"/>
    </row>
    <row r="158" spans="1:13" ht="15">
      <c r="A158" s="5" t="s">
        <v>132</v>
      </c>
      <c r="B158" s="6" t="s">
        <v>163</v>
      </c>
      <c r="C158" s="7" t="s">
        <v>13</v>
      </c>
      <c r="D158" s="50">
        <v>41681</v>
      </c>
      <c r="E158" s="9"/>
      <c r="F158" s="7" t="s">
        <v>92</v>
      </c>
      <c r="G158" s="7">
        <v>4</v>
      </c>
      <c r="H158" s="7"/>
      <c r="I158" s="15">
        <v>30000000</v>
      </c>
      <c r="J158" s="7">
        <v>2015</v>
      </c>
      <c r="K158" s="72">
        <f t="shared" si="5"/>
        <v>2018</v>
      </c>
      <c r="L158" s="68"/>
      <c r="M158" s="93"/>
    </row>
    <row r="159" spans="1:13" ht="15">
      <c r="A159" s="5" t="s">
        <v>132</v>
      </c>
      <c r="B159" s="6" t="s">
        <v>163</v>
      </c>
      <c r="C159" s="13" t="s">
        <v>16</v>
      </c>
      <c r="D159" s="8">
        <v>38755</v>
      </c>
      <c r="E159" s="34"/>
      <c r="F159" s="13" t="s">
        <v>89</v>
      </c>
      <c r="G159" s="13">
        <v>20</v>
      </c>
      <c r="H159" s="13"/>
      <c r="I159" s="11">
        <v>106000000</v>
      </c>
      <c r="J159" s="13">
        <v>2007</v>
      </c>
      <c r="K159" s="13">
        <f t="shared" si="5"/>
        <v>2026</v>
      </c>
      <c r="L159" s="68"/>
      <c r="M159" s="93"/>
    </row>
    <row r="160" spans="1:13" ht="15">
      <c r="A160" s="5" t="s">
        <v>132</v>
      </c>
      <c r="B160" s="6" t="s">
        <v>163</v>
      </c>
      <c r="C160" s="7" t="s">
        <v>16</v>
      </c>
      <c r="D160" s="8">
        <v>37292</v>
      </c>
      <c r="E160" s="34"/>
      <c r="F160" s="13" t="s">
        <v>89</v>
      </c>
      <c r="G160" s="13">
        <v>20</v>
      </c>
      <c r="H160" s="13"/>
      <c r="I160" s="11">
        <v>69500000</v>
      </c>
      <c r="J160" s="13">
        <v>2003</v>
      </c>
      <c r="K160" s="28">
        <f t="shared" si="5"/>
        <v>2022</v>
      </c>
      <c r="L160" s="68"/>
      <c r="M160" s="93"/>
    </row>
    <row r="161" spans="1:13" ht="15">
      <c r="A161" s="5" t="s">
        <v>132</v>
      </c>
      <c r="B161" s="18" t="s">
        <v>135</v>
      </c>
      <c r="C161" s="7" t="s">
        <v>13</v>
      </c>
      <c r="D161" s="8">
        <v>41681</v>
      </c>
      <c r="E161" s="9"/>
      <c r="F161" s="7" t="s">
        <v>92</v>
      </c>
      <c r="G161" s="7">
        <v>4</v>
      </c>
      <c r="H161" s="7"/>
      <c r="I161" s="11">
        <v>32000000</v>
      </c>
      <c r="J161" s="7">
        <v>2015</v>
      </c>
      <c r="K161" s="72">
        <f t="shared" si="5"/>
        <v>2018</v>
      </c>
      <c r="L161" s="68"/>
      <c r="M161" s="93"/>
    </row>
    <row r="162" spans="1:13" ht="15">
      <c r="A162" s="5" t="s">
        <v>132</v>
      </c>
      <c r="B162" s="18" t="s">
        <v>135</v>
      </c>
      <c r="C162" s="7" t="s">
        <v>16</v>
      </c>
      <c r="D162" s="8">
        <v>40218</v>
      </c>
      <c r="E162" s="9"/>
      <c r="F162" s="7" t="s">
        <v>89</v>
      </c>
      <c r="G162" s="7">
        <v>20</v>
      </c>
      <c r="H162" s="7"/>
      <c r="I162" s="11">
        <v>149200000</v>
      </c>
      <c r="J162" s="7">
        <v>2011</v>
      </c>
      <c r="K162" s="13">
        <f t="shared" si="5"/>
        <v>2030</v>
      </c>
      <c r="L162" s="68"/>
      <c r="M162" s="93"/>
    </row>
    <row r="163" spans="1:13" ht="15">
      <c r="A163" s="5" t="s">
        <v>132</v>
      </c>
      <c r="B163" s="18" t="s">
        <v>135</v>
      </c>
      <c r="C163" s="7" t="s">
        <v>16</v>
      </c>
      <c r="D163" s="8">
        <v>38755</v>
      </c>
      <c r="E163" s="9"/>
      <c r="F163" s="7" t="s">
        <v>89</v>
      </c>
      <c r="G163" s="7">
        <v>20</v>
      </c>
      <c r="H163" s="20"/>
      <c r="I163" s="11">
        <v>123000000</v>
      </c>
      <c r="J163" s="7">
        <v>2007</v>
      </c>
      <c r="K163" s="13">
        <f t="shared" si="5"/>
        <v>2026</v>
      </c>
      <c r="L163" s="68"/>
      <c r="M163" s="93"/>
    </row>
    <row r="164" spans="1:13" ht="15">
      <c r="A164" s="5" t="s">
        <v>132</v>
      </c>
      <c r="B164" s="18" t="s">
        <v>135</v>
      </c>
      <c r="C164" s="7" t="s">
        <v>16</v>
      </c>
      <c r="D164" s="8">
        <v>37292</v>
      </c>
      <c r="E164" s="9"/>
      <c r="F164" s="7" t="s">
        <v>89</v>
      </c>
      <c r="G164" s="7">
        <v>20</v>
      </c>
      <c r="H164" s="20"/>
      <c r="I164" s="11">
        <v>98000000</v>
      </c>
      <c r="J164" s="7">
        <v>2003</v>
      </c>
      <c r="K164" s="13">
        <f t="shared" si="5"/>
        <v>2022</v>
      </c>
      <c r="L164" s="68"/>
      <c r="M164" s="93"/>
    </row>
    <row r="165" spans="1:13" ht="15">
      <c r="A165" s="5" t="s">
        <v>132</v>
      </c>
      <c r="B165" s="18" t="s">
        <v>135</v>
      </c>
      <c r="C165" s="7" t="s">
        <v>16</v>
      </c>
      <c r="D165" s="8">
        <v>35829</v>
      </c>
      <c r="E165" s="9"/>
      <c r="F165" s="7" t="s">
        <v>99</v>
      </c>
      <c r="G165" s="7">
        <v>20</v>
      </c>
      <c r="H165" s="20"/>
      <c r="I165" s="11">
        <v>75200000</v>
      </c>
      <c r="J165" s="7">
        <v>1999</v>
      </c>
      <c r="K165" s="13">
        <f t="shared" si="5"/>
        <v>2018</v>
      </c>
      <c r="L165" s="68"/>
      <c r="M165" s="93"/>
    </row>
    <row r="166" spans="1:13" ht="15">
      <c r="A166" s="5" t="s">
        <v>132</v>
      </c>
      <c r="B166" s="18" t="s">
        <v>135</v>
      </c>
      <c r="C166" s="7" t="s">
        <v>16</v>
      </c>
      <c r="D166" s="8">
        <v>35101</v>
      </c>
      <c r="E166" s="9"/>
      <c r="F166" s="7" t="s">
        <v>89</v>
      </c>
      <c r="G166" s="7">
        <v>20</v>
      </c>
      <c r="H166" s="20"/>
      <c r="I166" s="11">
        <v>49747000</v>
      </c>
      <c r="J166" s="7">
        <v>1997</v>
      </c>
      <c r="K166" s="13">
        <f t="shared" si="5"/>
        <v>2016</v>
      </c>
      <c r="L166" s="68"/>
      <c r="M166" s="93"/>
    </row>
    <row r="167" spans="1:13" ht="15">
      <c r="A167" s="5" t="s">
        <v>132</v>
      </c>
      <c r="B167" s="18" t="s">
        <v>135</v>
      </c>
      <c r="C167" s="7" t="s">
        <v>16</v>
      </c>
      <c r="D167" s="8">
        <v>41681</v>
      </c>
      <c r="E167" s="9"/>
      <c r="F167" s="7" t="s">
        <v>89</v>
      </c>
      <c r="G167" s="7">
        <v>20</v>
      </c>
      <c r="H167" s="20"/>
      <c r="I167" s="11">
        <v>177500000</v>
      </c>
      <c r="J167" s="7">
        <v>2015</v>
      </c>
      <c r="K167" s="72">
        <f t="shared" si="5"/>
        <v>2034</v>
      </c>
      <c r="L167" s="68"/>
      <c r="M167" s="93"/>
    </row>
    <row r="168" spans="1:13" ht="15">
      <c r="A168" s="5" t="s">
        <v>132</v>
      </c>
      <c r="B168" s="6" t="s">
        <v>136</v>
      </c>
      <c r="C168" s="13" t="s">
        <v>16</v>
      </c>
      <c r="D168" s="8">
        <v>36585</v>
      </c>
      <c r="E168" s="34"/>
      <c r="F168" s="13" t="s">
        <v>89</v>
      </c>
      <c r="G168" s="13">
        <v>20</v>
      </c>
      <c r="H168" s="13"/>
      <c r="I168" s="11">
        <v>35000000</v>
      </c>
      <c r="J168" s="13">
        <v>2001</v>
      </c>
      <c r="K168" s="13">
        <f t="shared" si="5"/>
        <v>2020</v>
      </c>
      <c r="L168" s="68"/>
      <c r="M168" s="93"/>
    </row>
  </sheetData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carlsondi</dc:creator>
  <cp:keywords/>
  <dc:description/>
  <cp:lastModifiedBy>Kaye, Lise</cp:lastModifiedBy>
  <cp:lastPrinted>2014-10-17T04:14:48Z</cp:lastPrinted>
  <dcterms:created xsi:type="dcterms:W3CDTF">2014-03-07T18:36:37Z</dcterms:created>
  <dcterms:modified xsi:type="dcterms:W3CDTF">2015-01-19T21:12:30Z</dcterms:modified>
  <cp:category/>
  <cp:version/>
  <cp:contentType/>
  <cp:contentStatus/>
</cp:coreProperties>
</file>