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tabRatio="832" activeTab="0"/>
  </bookViews>
  <sheets>
    <sheet name="CSP" sheetId="1" r:id="rId1"/>
    <sheet name="Form5 Financial Plan" sheetId="2" r:id="rId2"/>
  </sheets>
  <externalReferences>
    <externalReference r:id="rId5"/>
  </externalReferences>
  <definedNames>
    <definedName name="bud99">#REF!</definedName>
    <definedName name="FIVE">#REF!</definedName>
    <definedName name="FOUR">#REF!</definedName>
    <definedName name="notes">#REF!</definedName>
    <definedName name="ONE">#REF!</definedName>
    <definedName name="_xlnm.Print_Area" localSheetId="0">'CSP'!$A$1:$H$40</definedName>
    <definedName name="_xlnm.Print_Area" localSheetId="1">'Form5 Financial Plan'!$A$1:$F$65</definedName>
    <definedName name="SUM">#REF!</definedName>
    <definedName name="wrn.CX." localSheetId="1" hidden="1">{"cxtransfer",#N/A,FALSE,"ReorgRevisted"}</definedName>
    <definedName name="wrn.CX." hidden="1">{"cxtransfer",#N/A,FALSE,"ReorgRevisted"}</definedName>
    <definedName name="wrn.NonWholeReport." localSheetId="1" hidden="1">{"NonWhole",#N/A,FALSE,"ReorgRevisted"}</definedName>
    <definedName name="wrn.NonWholeReport." hidden="1">{"NonWhole",#N/A,FALSE,"ReorgRevisted"}</definedName>
    <definedName name="wrn.RprtDis." localSheetId="1" hidden="1">{"Dis",#N/A,FALSE,"ReorgRevisted"}</definedName>
    <definedName name="wrn.RprtDis." hidden="1">{"Dis",#N/A,FALSE,"ReorgRevisted"}</definedName>
    <definedName name="wrn.WholeReport." localSheetId="1" hidden="1">{"Whole",#N/A,FALSE,"ReorgRevisted"}</definedName>
    <definedName name="wrn.WholeReport." hidden="1">{"Whole",#N/A,FALSE,"ReorgRevisted"}</definedName>
  </definedNames>
  <calcPr fullCalcOnLoad="1"/>
</workbook>
</file>

<file path=xl/comments2.xml><?xml version="1.0" encoding="utf-8"?>
<comments xmlns="http://schemas.openxmlformats.org/spreadsheetml/2006/main">
  <authors>
    <author>richardr</author>
  </authors>
  <commentList>
    <comment ref="B16" authorId="0">
      <text>
        <r>
          <rPr>
            <b/>
            <sz val="10"/>
            <rFont val="Tahoma"/>
            <family val="0"/>
          </rPr>
          <t>richardr:</t>
        </r>
        <r>
          <rPr>
            <sz val="10"/>
            <rFont val="Tahoma"/>
            <family val="0"/>
          </rPr>
          <t xml:space="preserve">
Not receiving $150,000 FCAAP in 2772.
</t>
        </r>
      </text>
    </comment>
    <comment ref="B44" authorId="0">
      <text>
        <r>
          <rPr>
            <b/>
            <sz val="10"/>
            <rFont val="Tahoma"/>
            <family val="0"/>
          </rPr>
          <t xml:space="preserve">100% revenue backed
</t>
        </r>
      </text>
    </comment>
  </commentList>
</comments>
</file>

<file path=xl/sharedStrings.xml><?xml version="1.0" encoding="utf-8"?>
<sst xmlns="http://schemas.openxmlformats.org/spreadsheetml/2006/main" count="114" uniqueCount="97">
  <si>
    <t>FISCAL NOTE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</si>
  <si>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</si>
  <si>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</si>
  <si>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</si>
  <si>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</si>
  <si>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</si>
  <si>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</si>
  <si>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</si>
  <si>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</si>
  <si>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</si>
  <si>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</si>
  <si>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</si>
  <si>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</si>
  <si>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</si>
  <si>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</si>
  <si>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</si>
  <si>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</si>
  <si>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Solid Waste/ Natural Resources</t>
  </si>
  <si>
    <t>Prior Year Carryovers</t>
  </si>
  <si>
    <t>Moderate Risk Waste</t>
  </si>
  <si>
    <t>CDL Revenues</t>
  </si>
  <si>
    <t>Grants</t>
  </si>
  <si>
    <t>Insurance Revenue, Brighton</t>
  </si>
  <si>
    <t>CERP Fund Transfer</t>
  </si>
  <si>
    <t>Rent, Cedar Hills</t>
  </si>
  <si>
    <t>Litigation Costs</t>
  </si>
  <si>
    <t>Debt Service - Existing</t>
  </si>
  <si>
    <t>Risk Abatement</t>
  </si>
  <si>
    <t>Unencumbered Carryovers</t>
  </si>
  <si>
    <t>Affected Agency and/or Agencies:   Solid Waste Division/ Natural Resources and Parks</t>
  </si>
  <si>
    <t>following a regional direct fee increase to $69.50 per ton on May 18, 2004.  Rabanco's regional direct fee remains at $59.50 per ton. The</t>
  </si>
  <si>
    <t>forecast assumes that the final legal decision will allow the solid waste division to increase Rabanco's regional direct fee to $69.50</t>
  </si>
  <si>
    <t xml:space="preserve">beginning in January 2005 and that Rabanco will stop bringing tonnage at the regional direct rate. </t>
  </si>
  <si>
    <t>revenues to the the solid waste construction fund, the "estimated 2004" column does not include these revenues.</t>
  </si>
  <si>
    <t>Solid Waste Division (SWD) Fund/4040</t>
  </si>
  <si>
    <t xml:space="preserve">   Non-CX Financial Plan</t>
  </si>
  <si>
    <t>2004 Adopted</t>
  </si>
  <si>
    <t>2004 Revised</t>
  </si>
  <si>
    <t>Beginning Undesignated Fund Balance</t>
  </si>
  <si>
    <t>Adjusted Beginning Fund Balance</t>
  </si>
  <si>
    <t xml:space="preserve">Revenues </t>
  </si>
  <si>
    <t>Land Fill Gas to  Energy</t>
  </si>
  <si>
    <t>DNRP Administration</t>
  </si>
  <si>
    <t>Total Revenues</t>
  </si>
  <si>
    <t xml:space="preserve">Expenditures </t>
  </si>
  <si>
    <t>Expenditures from prior year carryover</t>
  </si>
  <si>
    <t>2nd Quarter Omnibus Ordinance - SWD (CX O/H Adj)</t>
  </si>
  <si>
    <t>2nd Quarter Omnibus Ordinance - SWD (UAC)</t>
  </si>
  <si>
    <t>2nd quarter Omnibus Ordinance - DNRP Admin (CX O/H Adj)</t>
  </si>
  <si>
    <t>Total Expenditures</t>
  </si>
  <si>
    <t>Other Fund Transactions</t>
  </si>
  <si>
    <t>*</t>
  </si>
  <si>
    <t>Total Other Fund Transactions</t>
  </si>
  <si>
    <t>Ending Fund Balance</t>
  </si>
  <si>
    <t>Reserves &amp; Designations</t>
  </si>
  <si>
    <t>Reserve for Encumbrance Carryover - SWD</t>
  </si>
  <si>
    <t>Reserve for Encumbrance Carryover - DNRP Admin.</t>
  </si>
  <si>
    <t>Total Reserves &amp; Designations</t>
  </si>
  <si>
    <t>Ending Undesignated Fund Balance</t>
  </si>
  <si>
    <t>Footnotes:</t>
  </si>
  <si>
    <t>1)  2003 Actuals are from the 2003 CAFR.</t>
  </si>
  <si>
    <t>2)  2004 Estimated is based on disposal of 990,000 tons; the 2004 adopted budget is based on disposal of 955,000 tons.</t>
  </si>
  <si>
    <t>3)  Regional direct tip fee revenues are based on the May 4, 2004 legal decision.  Waste Mgmt. shifted regional direct tonnage to transfer stations</t>
  </si>
  <si>
    <t xml:space="preserve">4)  The forecast assumes that the final legal decision will allow the solid waste division to increase the regional direct fee in December 2004 </t>
  </si>
  <si>
    <t>and that the division will receive bond payments made by Rabanco under the terms of the May 4, 2004 court order.  (See footnote 3)</t>
  </si>
  <si>
    <t>5) Harbor Island lease revenues were budgeted in the adopted 2004 solid waste operating fund budget.  Since they will be recognized as</t>
  </si>
  <si>
    <t>6)  Other Revenues includes WRR revenues, interest earnings, and other miscellaneous revenues.</t>
  </si>
  <si>
    <t>7)  2004 estimated SWD expenditures &amp; the LRF transfer are revised from the adopted budget based on current tonnage assumptions.</t>
  </si>
  <si>
    <t>8)  The $4.09 million transfer to the construction fund reimburses the construction fund for a portion of the cost of the purchase of Harbor Island.</t>
  </si>
  <si>
    <t>9)  Underexpenditures equals 3% of Solid Waste Division operating expenditures, excluding grant funded expenditures.</t>
  </si>
  <si>
    <t>10) Minimum fund balance target based on 45-day cash reserve policy (SWD operating expenditures x 45/360).</t>
  </si>
  <si>
    <r>
      <t xml:space="preserve">2003  Actual </t>
    </r>
    <r>
      <rPr>
        <b/>
        <vertAlign val="superscript"/>
        <sz val="12"/>
        <rFont val="Times New Roman"/>
        <family val="1"/>
      </rPr>
      <t>1</t>
    </r>
  </si>
  <si>
    <r>
      <t>2004 Estimated</t>
    </r>
    <r>
      <rPr>
        <b/>
        <vertAlign val="superscript"/>
        <sz val="12"/>
        <rFont val="Times New Roman"/>
        <family val="1"/>
      </rPr>
      <t>2</t>
    </r>
  </si>
  <si>
    <r>
      <t>Net Disposal Fees</t>
    </r>
    <r>
      <rPr>
        <vertAlign val="superscript"/>
        <sz val="10"/>
        <rFont val="Times New Roman"/>
        <family val="1"/>
      </rPr>
      <t>3</t>
    </r>
  </si>
  <si>
    <r>
      <t>Bond Payment from Rabanco</t>
    </r>
    <r>
      <rPr>
        <vertAlign val="superscript"/>
        <sz val="10"/>
        <rFont val="Times New Roman"/>
        <family val="1"/>
      </rPr>
      <t xml:space="preserve"> 4</t>
    </r>
  </si>
  <si>
    <r>
      <t xml:space="preserve">Harbor Island Lease Revenue </t>
    </r>
    <r>
      <rPr>
        <vertAlign val="superscript"/>
        <sz val="10"/>
        <rFont val="Times New Roman"/>
        <family val="1"/>
      </rPr>
      <t>5</t>
    </r>
  </si>
  <si>
    <r>
      <t xml:space="preserve">Other Revenues </t>
    </r>
    <r>
      <rPr>
        <vertAlign val="superscript"/>
        <sz val="10"/>
        <rFont val="Times New Roman"/>
        <family val="1"/>
      </rPr>
      <t>6</t>
    </r>
  </si>
  <si>
    <r>
      <t>Solid Waste Division</t>
    </r>
    <r>
      <rPr>
        <vertAlign val="superscript"/>
        <sz val="10"/>
        <rFont val="Times New Roman"/>
        <family val="1"/>
      </rPr>
      <t>7</t>
    </r>
  </si>
  <si>
    <r>
      <t>Landfill Reserve Fund Transfer</t>
    </r>
    <r>
      <rPr>
        <vertAlign val="superscript"/>
        <sz val="10"/>
        <rFont val="Times New Roman"/>
        <family val="1"/>
      </rPr>
      <t>7</t>
    </r>
  </si>
  <si>
    <r>
      <t>Construction Fund Transfer</t>
    </r>
    <r>
      <rPr>
        <vertAlign val="superscript"/>
        <sz val="10"/>
        <rFont val="Times New Roman"/>
        <family val="1"/>
      </rPr>
      <t>8</t>
    </r>
  </si>
  <si>
    <r>
      <t>Estimated Underexpenditures</t>
    </r>
    <r>
      <rPr>
        <b/>
        <vertAlign val="superscript"/>
        <sz val="12"/>
        <rFont val="Times New Roman"/>
        <family val="1"/>
      </rPr>
      <t>9</t>
    </r>
  </si>
  <si>
    <r>
      <t xml:space="preserve">Target Fund Balance </t>
    </r>
    <r>
      <rPr>
        <b/>
        <vertAlign val="superscript"/>
        <sz val="12"/>
        <rFont val="Times New Roman"/>
        <family val="1"/>
      </rPr>
      <t>10</t>
    </r>
  </si>
  <si>
    <t>Services</t>
  </si>
  <si>
    <t xml:space="preserve">The contract calls for payment of $4.25 per ton of CDL collected by the private hauling companies to be remitted to King County, Solid Waste Division.  This has not changed from previous contracts.  However, there are certain recycling incentives built into this contract.  The incentives include building recycling compliant facilities (with a bonus for early implementation), basic diversion incentive, and annual recycling incentives. </t>
  </si>
  <si>
    <t>There is a limitation on the incentives the hauling companies can attain.  In no event shall the aggregate amount payable by the County exceed the cumulative surcharge revenue received by the County, net of B &amp; O tax paid.</t>
  </si>
  <si>
    <t>Title:   Construction, Demolition, and Land clearing (CDL) Contract</t>
  </si>
  <si>
    <t>See statement attached</t>
  </si>
  <si>
    <t>This Fiscal Note is in support of the ordinance required for the renewal of the contract for the Construction, Demolition, and Land clearing (CDL) Program for the Solid Waste Division.</t>
  </si>
  <si>
    <t>Ordinance/Motion No.  2004-</t>
  </si>
  <si>
    <t>Note Prepared By:  Greg Pelton, DNRP/ SWD</t>
  </si>
  <si>
    <t>Note Reviewed By:   Lisa Youngren, OMB</t>
  </si>
  <si>
    <t>CDL Revenues - 2004 supplemental portion only</t>
  </si>
  <si>
    <t>Account</t>
  </si>
  <si>
    <t>53105 &amp; 53809</t>
  </si>
  <si>
    <t>CDL Tonnage is forecasted to be $70,000, $200,000, $190,000, and $200,000 for 2004, 2005, 2006, and 2007 respectively.</t>
  </si>
  <si>
    <t xml:space="preserve">  Impact of the above legislation on the fiscal affairs of King County is estimated to be:  $0 net effect</t>
  </si>
  <si>
    <t>2004-0383</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</si>
</sst>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_(&quot;$&quot;* #,##0_);_(&quot;$&quot;* \(#,##0\);_(&quot;$&quot;* &quot;-&quot;??_);_(@_)"/>
    <numFmt numFmtId="167" formatCode="0_);[Red]\(0\)"/>
    <numFmt numFmtId="168" formatCode="&quot;$&quot;#,##0"/>
    <numFmt numFmtId="169" formatCode="_(* #,##0.000_);_(* \(#,##0.000\);_(* &quot;-&quot;???_);_(@_)"/>
    <numFmt numFmtId="170" formatCode="[$$-409]#,##0_);[Red]\([$$-409]#,##0\)"/>
    <numFmt numFmtId="171" formatCode="_(* #,##0_);_(* \(#,##0\);_(* &quot;-&quot;???_);_(@_)"/>
    <numFmt numFmtId="172" formatCode="_(* #,##0.0_);_(* \(#,##0.0\);_(* &quot;-&quot;??_);_(@_)"/>
    <numFmt numFmtId="173" formatCode="_(&quot;$&quot;* #,##0.0_);_(&quot;$&quot;* \(#,##0.0\);_(&quot;$&quot;* &quot;-&quot;??_);_(@_)"/>
    <numFmt numFmtId="174" formatCode="0.0%"/>
    <numFmt numFmtId="175" formatCode="0_);\(0\)"/>
    <numFmt numFmtId="176" formatCode="#,##0.0_);\(#,##0.0\)"/>
    <numFmt numFmtId="177" formatCode="#,##0.000_);\(#,##0.000\)"/>
    <numFmt numFmtId="178" formatCode="0.0"/>
    <numFmt numFmtId="179" formatCode="0.000"/>
    <numFmt numFmtId="180" formatCode="#,##0.00000_);\(#,##0.00000\)"/>
    <numFmt numFmtId="181" formatCode="#,##0.000000_);\(#,##0.000000\)"/>
    <numFmt numFmtId="182" formatCode="0.000%"/>
    <numFmt numFmtId="183" formatCode="0.00_);[Red]\(0.00\)"/>
    <numFmt numFmtId="184" formatCode="0.000_);[Red]\(0.000\)"/>
    <numFmt numFmtId="185" formatCode="_(* #,##0.000_);_(* \(#,##0.000\);_(* &quot;-&quot;??_);_(@_)"/>
    <numFmt numFmtId="186" formatCode="&quot;$&quot;#,##0.00"/>
    <numFmt numFmtId="187" formatCode="&quot;$&quot;#,##0.00&quot; *&quot;"/>
    <numFmt numFmtId="188" formatCode="0.00&quot; *&quot;"/>
    <numFmt numFmtId="189" formatCode="#,##0.00_);\(#,##0.00\)&quot; *&quot;"/>
    <numFmt numFmtId="190" formatCode="#,##0.00_)&quot;*&quot;;\(#,##0.00\)&quot; *&quot;"/>
    <numFmt numFmtId="191" formatCode="#,##0.0000_);\(#,##0.0000\)"/>
    <numFmt numFmtId="192" formatCode="&quot;$&quot;#,##0.0_);\(&quot;$&quot;#,##0.0\)"/>
    <numFmt numFmtId="193" formatCode="&quot;$&quot;#,##0.000_);\(&quot;$&quot;#,##0.000\)"/>
    <numFmt numFmtId="194" formatCode="&quot;$&quot;#,##0.0000_);\(&quot;$&quot;#,##0.0000\)"/>
    <numFmt numFmtId="195" formatCode="_(* #,##0.000000_);_(* \(#,##0.000000\);_(* &quot;-&quot;??????_);_(@_)"/>
    <numFmt numFmtId="196" formatCode="0.0000%"/>
    <numFmt numFmtId="197" formatCode="0.000000"/>
    <numFmt numFmtId="198" formatCode="0.000&quot; *&quot;"/>
    <numFmt numFmtId="199" formatCode="0.0000&quot; *&quot;"/>
    <numFmt numFmtId="200" formatCode="[$-409]dddd\,\ mmmm\ dd\,\ yyyy"/>
    <numFmt numFmtId="201" formatCode="[$-409]mmm\-yy;@"/>
    <numFmt numFmtId="202" formatCode="&quot;Yes&quot;;&quot;Yes&quot;;&quot;No&quot;"/>
    <numFmt numFmtId="203" formatCode="&quot;True&quot;;&quot;True&quot;;&quot;False&quot;"/>
    <numFmt numFmtId="204" formatCode="&quot;On&quot;;&quot;On&quot;;&quot;Off&quot;"/>
    <numFmt numFmtId="205" formatCode="[$€-2]\ #,##0.00_);[Red]\([$€-2]\ #,##0.00\)"/>
    <numFmt numFmtId="206" formatCode="0.0_);[Red]\(0.0\)"/>
    <numFmt numFmtId="207" formatCode="0.0000_);[Red]\(0.0000\)"/>
    <numFmt numFmtId="208" formatCode="0.00000_);[Red]\(0.00000\)"/>
    <numFmt numFmtId="209" formatCode="0.0000"/>
    <numFmt numFmtId="210" formatCode="0.00000"/>
    <numFmt numFmtId="211" formatCode="_(* #,##0.0_);_(* \(#,##0.0\);_(* &quot;-&quot;?_);_(@_)"/>
    <numFmt numFmtId="212" formatCode="[$$-409]#,##0.0_);[Red]\([$$-409]#,##0.0\)"/>
    <numFmt numFmtId="213" formatCode="[$$-409]#,##0.00_);[Red]\([$$-409]#,##0.00\)"/>
    <numFmt numFmtId="214" formatCode=".0000"/>
    <numFmt numFmtId="215" formatCode=".000"/>
    <numFmt numFmtId="216" formatCode=".00"/>
    <numFmt numFmtId="217" formatCode=".00000"/>
  </numFmts>
  <fonts count="27">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sz val="8"/>
      <name val="Arial"/>
      <family val="0"/>
    </font>
    <font>
      <u val="single"/>
      <sz val="10"/>
      <color indexed="14"/>
      <name val="MS Sans Serif"/>
      <family val="0"/>
    </font>
    <font>
      <u val="single"/>
      <sz val="10"/>
      <color indexed="12"/>
      <name val="MS Sans Serif"/>
      <family val="0"/>
    </font>
    <font>
      <sz val="10"/>
      <name val="Times New Roman"/>
      <family val="1"/>
    </font>
    <font>
      <sz val="10"/>
      <name val="MS Sans Serif"/>
      <family val="0"/>
    </font>
    <font>
      <sz val="6"/>
      <name val="Small Fonts"/>
      <family val="0"/>
    </font>
    <font>
      <sz val="12"/>
      <name val="Times New Roman"/>
      <family val="1"/>
    </font>
    <font>
      <b/>
      <sz val="14"/>
      <name val="Times New Roman"/>
      <family val="1"/>
    </font>
    <font>
      <b/>
      <sz val="12"/>
      <name val="Times New Roman"/>
      <family val="1"/>
    </font>
    <font>
      <b/>
      <sz val="11"/>
      <name val="Times New Roman"/>
      <family val="1"/>
    </font>
    <font>
      <b/>
      <vertAlign val="superscript"/>
      <sz val="12"/>
      <name val="Times New Roman"/>
      <family val="1"/>
    </font>
    <font>
      <vertAlign val="superscript"/>
      <sz val="10"/>
      <name val="Times New Roman"/>
      <family val="1"/>
    </font>
    <font>
      <sz val="12"/>
      <color indexed="10"/>
      <name val="Times New Roman"/>
      <family val="1"/>
    </font>
    <font>
      <b/>
      <sz val="10"/>
      <name val="Times New Roman"/>
      <family val="1"/>
    </font>
    <font>
      <b/>
      <sz val="10"/>
      <name val="Tahoma"/>
      <family val="0"/>
    </font>
    <font>
      <sz val="10"/>
      <name val="Tahoma"/>
      <family val="0"/>
    </font>
    <font>
      <b/>
      <sz val="8"/>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37">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style="medium"/>
      <top style="thin"/>
      <bottom style="medium"/>
    </border>
    <border>
      <left style="thin"/>
      <right style="medium"/>
      <top style="thin"/>
      <bottom>
        <color indexed="63"/>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7" fontId="10" fillId="0" borderId="0">
      <alignment/>
      <protection/>
    </xf>
    <xf numFmtId="0" fontId="14"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37" fontId="15" fillId="0" borderId="0" applyFill="0" applyBorder="0" applyAlignment="0" applyProtection="0"/>
    <xf numFmtId="0" fontId="12" fillId="0" borderId="0" applyNumberFormat="0" applyFill="0" applyBorder="0" applyAlignment="0" applyProtection="0"/>
    <xf numFmtId="37" fontId="16" fillId="0" borderId="0">
      <alignment/>
      <protection/>
    </xf>
    <xf numFmtId="167" fontId="0" fillId="0" borderId="0">
      <alignment/>
      <protection/>
    </xf>
    <xf numFmtId="9" fontId="0" fillId="0" borderId="0" applyFont="0" applyFill="0" applyBorder="0" applyAlignment="0" applyProtection="0"/>
  </cellStyleXfs>
  <cellXfs count="141">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3" fontId="6" fillId="0" borderId="22" xfId="0" applyNumberFormat="1" applyFont="1" applyBorder="1" applyAlignment="1">
      <alignment/>
    </xf>
    <xf numFmtId="0" fontId="4" fillId="0" borderId="9" xfId="0" applyFont="1" applyBorder="1" applyAlignment="1" quotePrefix="1">
      <alignment horizontal="center"/>
    </xf>
    <xf numFmtId="166" fontId="9" fillId="0" borderId="10" xfId="19" applyNumberFormat="1" applyFont="1" applyBorder="1" applyAlignment="1">
      <alignment horizontal="center"/>
    </xf>
    <xf numFmtId="166" fontId="9" fillId="0" borderId="12" xfId="19" applyNumberFormat="1" applyFont="1" applyBorder="1" applyAlignment="1">
      <alignment horizontal="center"/>
    </xf>
    <xf numFmtId="0" fontId="0" fillId="0" borderId="0" xfId="0" applyAlignment="1" quotePrefix="1">
      <alignment horizontal="center"/>
    </xf>
    <xf numFmtId="0" fontId="4" fillId="0" borderId="26" xfId="0" applyFont="1" applyBorder="1" applyAlignment="1" quotePrefix="1">
      <alignment horizontal="center"/>
    </xf>
    <xf numFmtId="167" fontId="0" fillId="0" borderId="0" xfId="25" applyFont="1">
      <alignment/>
      <protection/>
    </xf>
    <xf numFmtId="167" fontId="0" fillId="0" borderId="0" xfId="25" applyFont="1" applyBorder="1" applyAlignment="1">
      <alignment horizontal="left"/>
      <protection/>
    </xf>
    <xf numFmtId="37" fontId="0" fillId="0" borderId="0" xfId="25" applyNumberFormat="1" applyFont="1" applyAlignment="1">
      <alignment horizontal="left"/>
      <protection/>
    </xf>
    <xf numFmtId="166" fontId="9" fillId="0" borderId="28" xfId="19" applyNumberFormat="1" applyFont="1" applyBorder="1" applyAlignment="1">
      <alignment horizontal="center"/>
    </xf>
    <xf numFmtId="166" fontId="9" fillId="0" borderId="29" xfId="19" applyNumberFormat="1" applyFont="1" applyBorder="1" applyAlignment="1">
      <alignment horizontal="center"/>
    </xf>
    <xf numFmtId="37" fontId="17" fillId="0" borderId="0" xfId="24" applyFont="1" applyBorder="1" applyAlignment="1">
      <alignment horizontal="centerContinuous" wrapText="1"/>
      <protection/>
    </xf>
    <xf numFmtId="38" fontId="18" fillId="0" borderId="0" xfId="24" applyNumberFormat="1" applyFont="1" applyBorder="1" applyAlignment="1">
      <alignment horizontal="centerContinuous" wrapText="1"/>
      <protection/>
    </xf>
    <xf numFmtId="38" fontId="16" fillId="0" borderId="0" xfId="24" applyNumberFormat="1" applyFont="1" applyBorder="1" applyAlignment="1">
      <alignment horizontal="centerContinuous" wrapText="1"/>
      <protection/>
    </xf>
    <xf numFmtId="0" fontId="16" fillId="0" borderId="0" xfId="0" applyFont="1" applyBorder="1" applyAlignment="1">
      <alignment/>
    </xf>
    <xf numFmtId="0" fontId="16" fillId="0" borderId="0" xfId="0" applyFont="1" applyAlignment="1">
      <alignment horizontal="right"/>
    </xf>
    <xf numFmtId="38" fontId="16" fillId="0" borderId="0" xfId="0" applyNumberFormat="1" applyFont="1" applyAlignment="1">
      <alignment horizontal="center"/>
    </xf>
    <xf numFmtId="38" fontId="16" fillId="0" borderId="0" xfId="24" applyNumberFormat="1" applyFont="1">
      <alignment/>
      <protection/>
    </xf>
    <xf numFmtId="0" fontId="16" fillId="0" borderId="0" xfId="0" applyFont="1" applyAlignment="1">
      <alignment/>
    </xf>
    <xf numFmtId="37" fontId="18" fillId="0" borderId="10" xfId="24" applyFont="1" applyFill="1" applyBorder="1" applyAlignment="1">
      <alignment horizontal="left" wrapText="1"/>
      <protection/>
    </xf>
    <xf numFmtId="38" fontId="18" fillId="0" borderId="10" xfId="24" applyNumberFormat="1" applyFont="1" applyFill="1" applyBorder="1" applyAlignment="1">
      <alignment horizontal="center" wrapText="1"/>
      <protection/>
    </xf>
    <xf numFmtId="38" fontId="18" fillId="0" borderId="10" xfId="24" applyNumberFormat="1" applyFont="1" applyFill="1" applyBorder="1" applyAlignment="1">
      <alignment horizontal="centerContinuous" wrapText="1"/>
      <protection/>
    </xf>
    <xf numFmtId="37" fontId="18" fillId="2" borderId="10" xfId="24" applyFont="1" applyFill="1" applyBorder="1" applyAlignment="1">
      <alignment horizontal="center" wrapText="1"/>
      <protection/>
    </xf>
    <xf numFmtId="0" fontId="16" fillId="0" borderId="0" xfId="0" applyFont="1" applyFill="1" applyAlignment="1">
      <alignment/>
    </xf>
    <xf numFmtId="167" fontId="1" fillId="0" borderId="28" xfId="25" applyFont="1" applyBorder="1" applyAlignment="1">
      <alignment vertical="top"/>
      <protection/>
    </xf>
    <xf numFmtId="38" fontId="16" fillId="0" borderId="28" xfId="24" applyNumberFormat="1" applyFont="1" applyFill="1" applyBorder="1" applyAlignment="1">
      <alignment horizontal="right" wrapText="1"/>
      <protection/>
    </xf>
    <xf numFmtId="38" fontId="16" fillId="0" borderId="28" xfId="24" applyNumberFormat="1" applyFont="1" applyFill="1" applyBorder="1" applyAlignment="1">
      <alignment horizontal="centerContinuous" wrapText="1"/>
      <protection/>
    </xf>
    <xf numFmtId="167" fontId="13" fillId="0" borderId="30" xfId="25" applyFont="1" applyBorder="1" applyAlignment="1">
      <alignment/>
      <protection/>
    </xf>
    <xf numFmtId="38" fontId="16" fillId="0" borderId="31" xfId="24" applyNumberFormat="1" applyFont="1" applyFill="1" applyBorder="1" applyAlignment="1">
      <alignment horizontal="right" wrapText="1"/>
      <protection/>
    </xf>
    <xf numFmtId="38" fontId="16" fillId="0" borderId="31" xfId="24" applyNumberFormat="1" applyFont="1" applyFill="1" applyBorder="1" applyAlignment="1">
      <alignment horizontal="centerContinuous" wrapText="1"/>
      <protection/>
    </xf>
    <xf numFmtId="37" fontId="18" fillId="0" borderId="10" xfId="24" applyFont="1" applyBorder="1" applyAlignment="1">
      <alignment horizontal="left"/>
      <protection/>
    </xf>
    <xf numFmtId="38" fontId="18" fillId="0" borderId="31" xfId="17" applyNumberFormat="1" applyFont="1" applyBorder="1" applyAlignment="1">
      <alignment/>
    </xf>
    <xf numFmtId="165" fontId="16" fillId="0" borderId="0" xfId="17" applyNumberFormat="1" applyFont="1" applyAlignment="1">
      <alignment/>
    </xf>
    <xf numFmtId="37" fontId="18" fillId="0" borderId="30" xfId="24" applyFont="1" applyBorder="1" applyAlignment="1" quotePrefix="1">
      <alignment horizontal="left"/>
      <protection/>
    </xf>
    <xf numFmtId="38" fontId="16" fillId="0" borderId="28" xfId="17" applyNumberFormat="1" applyFont="1" applyBorder="1" applyAlignment="1">
      <alignment/>
    </xf>
    <xf numFmtId="167" fontId="13" fillId="0" borderId="30" xfId="25" applyFont="1" applyBorder="1">
      <alignment/>
      <protection/>
    </xf>
    <xf numFmtId="38" fontId="16" fillId="0" borderId="30" xfId="17" applyNumberFormat="1" applyFont="1" applyBorder="1" applyAlignment="1">
      <alignment/>
    </xf>
    <xf numFmtId="3" fontId="13" fillId="0" borderId="30" xfId="25" applyNumberFormat="1" applyFont="1" applyBorder="1">
      <alignment/>
      <protection/>
    </xf>
    <xf numFmtId="37" fontId="18" fillId="0" borderId="31" xfId="24" applyFont="1" applyBorder="1" applyAlignment="1">
      <alignment horizontal="left"/>
      <protection/>
    </xf>
    <xf numFmtId="37" fontId="22" fillId="0" borderId="30" xfId="25" applyNumberFormat="1" applyFont="1" applyBorder="1" applyAlignment="1">
      <alignment horizontal="right"/>
      <protection/>
    </xf>
    <xf numFmtId="167" fontId="13" fillId="0" borderId="30" xfId="25" applyFont="1" applyFill="1" applyBorder="1">
      <alignment/>
      <protection/>
    </xf>
    <xf numFmtId="37" fontId="22" fillId="0" borderId="30" xfId="25" applyNumberFormat="1" applyFont="1" applyFill="1" applyBorder="1" applyAlignment="1">
      <alignment horizontal="right"/>
      <protection/>
    </xf>
    <xf numFmtId="38" fontId="16" fillId="0" borderId="0" xfId="0" applyNumberFormat="1" applyFont="1" applyAlignment="1">
      <alignment/>
    </xf>
    <xf numFmtId="37" fontId="18" fillId="0" borderId="31" xfId="24" applyFont="1" applyBorder="1" applyAlignment="1" quotePrefix="1">
      <alignment horizontal="left"/>
      <protection/>
    </xf>
    <xf numFmtId="0" fontId="18" fillId="0" borderId="32" xfId="0" applyFont="1" applyBorder="1" applyAlignment="1">
      <alignment/>
    </xf>
    <xf numFmtId="37" fontId="16" fillId="3" borderId="12" xfId="25" applyNumberFormat="1" applyFont="1" applyFill="1" applyBorder="1" applyAlignment="1">
      <alignment horizontal="right"/>
      <protection/>
    </xf>
    <xf numFmtId="37" fontId="16" fillId="0" borderId="12" xfId="25" applyNumberFormat="1" applyFont="1" applyBorder="1" applyAlignment="1">
      <alignment horizontal="right"/>
      <protection/>
    </xf>
    <xf numFmtId="37" fontId="16" fillId="0" borderId="10" xfId="25" applyNumberFormat="1" applyFont="1" applyBorder="1" applyAlignment="1">
      <alignment horizontal="right"/>
      <protection/>
    </xf>
    <xf numFmtId="37" fontId="18" fillId="0" borderId="33" xfId="24" applyFont="1" applyBorder="1" applyAlignment="1">
      <alignment horizontal="left"/>
      <protection/>
    </xf>
    <xf numFmtId="37" fontId="16" fillId="0" borderId="30" xfId="24" applyFont="1" applyBorder="1" applyAlignment="1">
      <alignment horizontal="left"/>
      <protection/>
    </xf>
    <xf numFmtId="38" fontId="16" fillId="0" borderId="30" xfId="17" applyNumberFormat="1" applyFont="1" applyFill="1" applyBorder="1" applyAlignment="1">
      <alignment/>
    </xf>
    <xf numFmtId="37" fontId="18" fillId="0" borderId="32" xfId="24" applyFont="1" applyBorder="1" applyAlignment="1" quotePrefix="1">
      <alignment horizontal="left"/>
      <protection/>
    </xf>
    <xf numFmtId="38" fontId="16" fillId="0" borderId="31" xfId="0" applyNumberFormat="1" applyFont="1" applyBorder="1" applyAlignment="1">
      <alignment/>
    </xf>
    <xf numFmtId="37" fontId="18" fillId="0" borderId="32" xfId="24" applyFont="1" applyBorder="1" applyAlignment="1" quotePrefix="1">
      <alignment horizontal="left"/>
      <protection/>
    </xf>
    <xf numFmtId="37" fontId="13" fillId="0" borderId="30" xfId="24" applyFont="1" applyBorder="1" applyAlignment="1">
      <alignment horizontal="left"/>
      <protection/>
    </xf>
    <xf numFmtId="37" fontId="18" fillId="0" borderId="31" xfId="24" applyFont="1" applyBorder="1" applyAlignment="1">
      <alignment horizontal="left"/>
      <protection/>
    </xf>
    <xf numFmtId="38" fontId="16" fillId="0" borderId="31" xfId="17" applyNumberFormat="1" applyFont="1" applyBorder="1" applyAlignment="1">
      <alignment/>
    </xf>
    <xf numFmtId="38" fontId="16" fillId="0" borderId="34" xfId="17" applyNumberFormat="1" applyFont="1" applyBorder="1" applyAlignment="1">
      <alignment/>
    </xf>
    <xf numFmtId="37" fontId="16" fillId="0" borderId="0" xfId="24" applyFont="1" applyBorder="1" applyAlignment="1">
      <alignment horizontal="left"/>
      <protection/>
    </xf>
    <xf numFmtId="38" fontId="16" fillId="0" borderId="11" xfId="17" applyNumberFormat="1" applyFont="1" applyBorder="1" applyAlignment="1">
      <alignment/>
    </xf>
    <xf numFmtId="38" fontId="16" fillId="0" borderId="33" xfId="17" applyNumberFormat="1" applyFont="1" applyBorder="1" applyAlignment="1">
      <alignment/>
    </xf>
    <xf numFmtId="38" fontId="16" fillId="0" borderId="0" xfId="17" applyNumberFormat="1" applyFont="1" applyBorder="1" applyAlignment="1">
      <alignment/>
    </xf>
    <xf numFmtId="165" fontId="16" fillId="0" borderId="0" xfId="17" applyNumberFormat="1" applyFont="1" applyBorder="1" applyAlignment="1">
      <alignment/>
    </xf>
    <xf numFmtId="37" fontId="18" fillId="0" borderId="12" xfId="24" applyFont="1" applyBorder="1" applyAlignment="1" quotePrefix="1">
      <alignment horizontal="left"/>
      <protection/>
    </xf>
    <xf numFmtId="38" fontId="18" fillId="0" borderId="10" xfId="17" applyNumberFormat="1" applyFont="1" applyBorder="1" applyAlignment="1">
      <alignment horizontal="right"/>
    </xf>
    <xf numFmtId="165" fontId="18" fillId="0" borderId="0" xfId="17" applyNumberFormat="1" applyFont="1" applyAlignment="1">
      <alignment/>
    </xf>
    <xf numFmtId="0" fontId="18" fillId="0" borderId="0" xfId="0" applyFont="1" applyAlignment="1">
      <alignment/>
    </xf>
    <xf numFmtId="37" fontId="23" fillId="0" borderId="0" xfId="24" applyFont="1">
      <alignment/>
      <protection/>
    </xf>
    <xf numFmtId="0" fontId="13" fillId="0" borderId="0" xfId="25" applyNumberFormat="1" applyFont="1" applyBorder="1">
      <alignment/>
      <protection/>
    </xf>
    <xf numFmtId="38" fontId="16" fillId="0" borderId="0" xfId="24" applyNumberFormat="1" applyFont="1" applyBorder="1">
      <alignment/>
      <protection/>
    </xf>
    <xf numFmtId="0" fontId="13" fillId="0" borderId="0" xfId="25" applyNumberFormat="1" applyFont="1">
      <alignment/>
      <protection/>
    </xf>
    <xf numFmtId="0" fontId="13" fillId="0" borderId="0" xfId="25" applyNumberFormat="1" applyFont="1" applyAlignment="1">
      <alignment horizontal="left"/>
      <protection/>
    </xf>
    <xf numFmtId="0" fontId="13" fillId="0" borderId="0" xfId="25" applyNumberFormat="1" applyFont="1" applyBorder="1" applyAlignment="1">
      <alignment horizontal="left"/>
      <protection/>
    </xf>
    <xf numFmtId="0" fontId="0" fillId="0" borderId="0" xfId="0" applyAlignment="1">
      <alignment wrapText="1"/>
    </xf>
    <xf numFmtId="3" fontId="6" fillId="0" borderId="35" xfId="0" applyNumberFormat="1" applyFont="1" applyBorder="1" applyAlignment="1">
      <alignment/>
    </xf>
    <xf numFmtId="166" fontId="9" fillId="0" borderId="19" xfId="19" applyNumberFormat="1" applyFont="1" applyBorder="1" applyAlignment="1">
      <alignment horizontal="center"/>
    </xf>
    <xf numFmtId="166" fontId="9" fillId="0" borderId="36" xfId="19" applyNumberFormat="1" applyFont="1" applyBorder="1" applyAlignment="1">
      <alignment horizontal="center"/>
    </xf>
    <xf numFmtId="0" fontId="9" fillId="0" borderId="10" xfId="0" applyFont="1" applyBorder="1" applyAlignment="1">
      <alignment horizontal="center"/>
    </xf>
    <xf numFmtId="0" fontId="9" fillId="0" borderId="18" xfId="0" applyFont="1" applyBorder="1" applyAlignment="1">
      <alignment/>
    </xf>
    <xf numFmtId="166" fontId="0" fillId="0" borderId="0" xfId="0" applyNumberFormat="1" applyAlignment="1">
      <alignment/>
    </xf>
    <xf numFmtId="0" fontId="0" fillId="0" borderId="0" xfId="0" applyAlignment="1">
      <alignment wrapText="1"/>
    </xf>
    <xf numFmtId="37" fontId="19" fillId="0" borderId="0" xfId="24" applyFont="1" applyBorder="1" applyAlignment="1">
      <alignment horizontal="center" wrapText="1"/>
      <protection/>
    </xf>
  </cellXfs>
  <cellStyles count="13">
    <cellStyle name="Normal" xfId="0"/>
    <cellStyle name="1)" xfId="15"/>
    <cellStyle name="2)" xfId="16"/>
    <cellStyle name="Comma" xfId="17"/>
    <cellStyle name="Comma [0]" xfId="18"/>
    <cellStyle name="Currency" xfId="19"/>
    <cellStyle name="Currency [0]" xfId="20"/>
    <cellStyle name="Followed Hyperlink" xfId="21"/>
    <cellStyle name="Footnote" xfId="22"/>
    <cellStyle name="Hyperlink" xfId="23"/>
    <cellStyle name="Normal_AIRPLAN.XLS" xfId="24"/>
    <cellStyle name="Normal_Finpl-04-4"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gregp\BUDGET\2003Budget\SummaryofChangesplusPresentations\2003%20%20Budget%20Form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C Forms"/>
      <sheetName val="Form1ApproUnitSummary"/>
      <sheetName val="Form1RL NA"/>
      <sheetName val="Form1ApproUnitSummary,Page2"/>
      <sheetName val="Form1,page3,PerfMeasure"/>
      <sheetName val="Form 1, page4,Goals and Mission"/>
      <sheetName val="1C2003"/>
      <sheetName val="Form1CL_KTempRequests"/>
      <sheetName val="Total detail themesforForms2B"/>
      <sheetName val="Form2ADecisionPackage1"/>
      <sheetName val="2B RB01Early start"/>
      <sheetName val="2B RB02Retaintonnage"/>
      <sheetName val="2B RB03Household Haz Waste"/>
      <sheetName val="2B RB04Brownfields"/>
      <sheetName val="2B RB04Brownfields (2)"/>
      <sheetName val="2B RB05Earthcore"/>
      <sheetName val="2B TA01Interfund"/>
      <sheetName val="2B TA02Co_op"/>
      <sheetName val="2B TA03Emergency response"/>
      <sheetName val="2B TA04Wideareanetwork"/>
      <sheetName val="2B TA05CodeEnforcement"/>
      <sheetName val="2B TA06EngineeringFTEs"/>
      <sheetName val="2B TA06EngineeringFTEs (2)"/>
      <sheetName val="2B TA072002add"/>
      <sheetName val="2B TA08PayrollandMerit"/>
      <sheetName val="TA08detail"/>
      <sheetName val="2B TA09Recycling"/>
      <sheetName val="2B TA10CapitalMaint"/>
      <sheetName val="GrandaccounttotalsPSQandRequest"/>
      <sheetName val="2B TA11Utilities"/>
      <sheetName val="2B TA12Various"/>
      <sheetName val="TA12Backup"/>
      <sheetName val="Sheet2"/>
      <sheetName val="Credit"/>
      <sheetName val="Form2BReprioritizationDetailRL"/>
      <sheetName val="Addendum to 1B or 2B"/>
      <sheetName val="Form3ARevenues"/>
      <sheetName val="Form3ARevenuesRL"/>
      <sheetName val="Form3BExistingRevenue"/>
      <sheetName val="Form3CNewRevenue "/>
      <sheetName val="Form3DCXTransferDetail"/>
      <sheetName val="Form5 Financial Pla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41"/>
  <sheetViews>
    <sheetView tabSelected="1" workbookViewId="0" topLeftCell="B1">
      <selection activeCell="H1" sqref="H1"/>
    </sheetView>
  </sheetViews>
  <sheetFormatPr defaultColWidth="9.140625" defaultRowHeight="12.75"/>
  <cols>
    <col min="1" max="1" width="16.00390625" style="0" customWidth="1"/>
    <col min="2" max="2" width="12.28125" style="0" customWidth="1"/>
    <col min="3" max="3" width="11.421875" style="0" customWidth="1"/>
    <col min="4" max="4" width="15.0039062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51" t="s">
        <v>0</v>
      </c>
      <c r="E1" s="3"/>
      <c r="F1" s="2"/>
      <c r="G1" s="2"/>
      <c r="H1" s="2" t="s">
        <v>96</v>
      </c>
      <c r="I1" s="1"/>
      <c r="J1" s="1"/>
    </row>
    <row r="2" spans="1:9" ht="14.25" thickBot="1">
      <c r="A2" s="32"/>
      <c r="B2" s="3"/>
      <c r="C2" s="3"/>
      <c r="D2" s="3"/>
      <c r="E2" s="3"/>
      <c r="F2" s="3"/>
      <c r="G2" s="3"/>
      <c r="H2" s="3"/>
      <c r="I2" s="4"/>
    </row>
    <row r="3" spans="1:9" ht="18" customHeight="1" thickTop="1">
      <c r="A3" s="5" t="s">
        <v>88</v>
      </c>
      <c r="B3" s="6"/>
      <c r="C3" s="7"/>
      <c r="D3" s="7"/>
      <c r="E3" s="7"/>
      <c r="F3" s="7"/>
      <c r="G3" s="7"/>
      <c r="H3" s="8"/>
      <c r="I3" s="4"/>
    </row>
    <row r="4" spans="1:9" ht="18" customHeight="1">
      <c r="A4" s="9" t="s">
        <v>85</v>
      </c>
      <c r="B4" s="10"/>
      <c r="C4" s="11"/>
      <c r="D4" s="11"/>
      <c r="E4" s="11"/>
      <c r="F4" s="11"/>
      <c r="G4" s="11"/>
      <c r="H4" s="12"/>
      <c r="I4" s="4"/>
    </row>
    <row r="5" spans="1:8" ht="18" customHeight="1">
      <c r="A5" s="13" t="s">
        <v>29</v>
      </c>
      <c r="B5" s="14"/>
      <c r="C5" s="14"/>
      <c r="D5" s="14"/>
      <c r="E5" s="14"/>
      <c r="F5" s="14"/>
      <c r="G5" s="14"/>
      <c r="H5" s="15"/>
    </row>
    <row r="6" spans="1:8" ht="18" customHeight="1">
      <c r="A6" s="13" t="s">
        <v>89</v>
      </c>
      <c r="B6" s="14"/>
      <c r="C6" s="14"/>
      <c r="D6" s="14"/>
      <c r="E6" s="14"/>
      <c r="F6" s="14"/>
      <c r="G6" s="14"/>
      <c r="H6" s="15"/>
    </row>
    <row r="7" spans="1:8" ht="18" customHeight="1" thickBot="1">
      <c r="A7" s="16" t="s">
        <v>90</v>
      </c>
      <c r="B7" s="17"/>
      <c r="C7" s="17"/>
      <c r="D7" s="17"/>
      <c r="E7" s="17"/>
      <c r="F7" s="17"/>
      <c r="G7" s="17"/>
      <c r="H7" s="18"/>
    </row>
    <row r="8" spans="1:8" ht="18" customHeight="1" thickTop="1">
      <c r="A8" s="19"/>
      <c r="C8" s="19"/>
      <c r="D8" s="14"/>
      <c r="E8" s="14"/>
      <c r="F8" s="14"/>
      <c r="G8" s="14"/>
      <c r="H8" s="14"/>
    </row>
    <row r="9" spans="1:8" ht="18" customHeight="1">
      <c r="A9" s="14" t="s">
        <v>95</v>
      </c>
      <c r="C9" s="19"/>
      <c r="D9" s="19"/>
      <c r="E9" s="19"/>
      <c r="F9" s="19"/>
      <c r="G9" s="19"/>
      <c r="H9" s="19"/>
    </row>
    <row r="10" spans="1:8" ht="18" customHeight="1" thickBot="1">
      <c r="A10" s="50" t="s">
        <v>1</v>
      </c>
      <c r="B10" s="14"/>
      <c r="C10" s="19"/>
      <c r="D10" s="19"/>
      <c r="E10" s="19"/>
      <c r="F10" s="19"/>
      <c r="G10" s="19"/>
      <c r="H10" s="19"/>
    </row>
    <row r="11" spans="1:8" ht="18" customHeight="1">
      <c r="A11" s="35" t="s">
        <v>2</v>
      </c>
      <c r="B11" s="36"/>
      <c r="C11" s="37" t="s">
        <v>3</v>
      </c>
      <c r="D11" s="37" t="s">
        <v>4</v>
      </c>
      <c r="E11" s="37" t="s">
        <v>5</v>
      </c>
      <c r="F11" s="37" t="s">
        <v>6</v>
      </c>
      <c r="G11" s="38" t="s">
        <v>7</v>
      </c>
      <c r="H11" s="39" t="s">
        <v>8</v>
      </c>
    </row>
    <row r="12" spans="1:8" ht="18" customHeight="1">
      <c r="A12" s="40"/>
      <c r="B12" s="20"/>
      <c r="C12" s="21" t="s">
        <v>9</v>
      </c>
      <c r="D12" s="21" t="s">
        <v>10</v>
      </c>
      <c r="E12" s="56"/>
      <c r="F12" s="56"/>
      <c r="G12" s="57"/>
      <c r="H12" s="58"/>
    </row>
    <row r="13" spans="1:8" ht="18" customHeight="1">
      <c r="A13" s="137" t="s">
        <v>17</v>
      </c>
      <c r="B13" s="27"/>
      <c r="C13" s="24">
        <v>4040</v>
      </c>
      <c r="D13" s="136">
        <v>34376</v>
      </c>
      <c r="E13" s="23">
        <v>297500</v>
      </c>
      <c r="F13" s="23">
        <v>850000</v>
      </c>
      <c r="G13" s="23">
        <v>807500</v>
      </c>
      <c r="H13" s="41">
        <v>850000</v>
      </c>
    </row>
    <row r="14" spans="1:8" ht="18" customHeight="1">
      <c r="A14" s="40"/>
      <c r="B14" s="20" t="s">
        <v>86</v>
      </c>
      <c r="C14" s="24"/>
      <c r="D14" s="21"/>
      <c r="E14" s="23"/>
      <c r="F14" s="23"/>
      <c r="G14" s="33"/>
      <c r="H14" s="41"/>
    </row>
    <row r="15" spans="1:8" ht="18" customHeight="1">
      <c r="A15" s="40"/>
      <c r="B15" s="27"/>
      <c r="C15" s="22"/>
      <c r="D15" s="22"/>
      <c r="E15" s="25"/>
      <c r="F15" s="25"/>
      <c r="G15" s="34"/>
      <c r="H15" s="42"/>
    </row>
    <row r="16" spans="1:8" ht="18" customHeight="1" thickBot="1">
      <c r="A16" s="43"/>
      <c r="B16" s="44" t="s">
        <v>11</v>
      </c>
      <c r="C16" s="45"/>
      <c r="D16" s="45"/>
      <c r="E16" s="59">
        <f>SUM(E13:E15)</f>
        <v>297500</v>
      </c>
      <c r="F16" s="59">
        <f>SUM(F13:F15)</f>
        <v>850000</v>
      </c>
      <c r="G16" s="59">
        <f>SUM(G13:G15)</f>
        <v>807500</v>
      </c>
      <c r="H16" s="133">
        <f>SUM(H13:H15)</f>
        <v>850000</v>
      </c>
    </row>
    <row r="17" spans="1:8" ht="18" customHeight="1">
      <c r="A17" s="19"/>
      <c r="B17" s="19"/>
      <c r="C17" s="19"/>
      <c r="D17" s="19"/>
      <c r="E17" s="26"/>
      <c r="F17" s="26"/>
      <c r="G17" s="26"/>
      <c r="H17" s="26"/>
    </row>
    <row r="18" spans="1:8" ht="18" customHeight="1" thickBot="1">
      <c r="A18" s="49" t="s">
        <v>12</v>
      </c>
      <c r="B18" s="14"/>
      <c r="C18" s="14"/>
      <c r="D18" s="19"/>
      <c r="E18" s="19"/>
      <c r="F18" s="19"/>
      <c r="G18" s="19"/>
      <c r="H18" s="19"/>
    </row>
    <row r="19" spans="1:8" ht="18" customHeight="1">
      <c r="A19" s="35" t="s">
        <v>2</v>
      </c>
      <c r="B19" s="36"/>
      <c r="C19" s="37" t="s">
        <v>3</v>
      </c>
      <c r="D19" s="37" t="s">
        <v>13</v>
      </c>
      <c r="E19" s="37" t="s">
        <v>5</v>
      </c>
      <c r="F19" s="37" t="s">
        <v>6</v>
      </c>
      <c r="G19" s="38" t="s">
        <v>7</v>
      </c>
      <c r="H19" s="39" t="s">
        <v>8</v>
      </c>
    </row>
    <row r="20" spans="1:8" ht="18" customHeight="1">
      <c r="A20" s="40"/>
      <c r="B20" s="27"/>
      <c r="C20" s="21" t="s">
        <v>9</v>
      </c>
      <c r="D20" s="21"/>
      <c r="E20" s="56"/>
      <c r="F20" s="56"/>
      <c r="G20" s="57"/>
      <c r="H20" s="58"/>
    </row>
    <row r="21" spans="1:8" ht="18" customHeight="1">
      <c r="A21" s="137" t="s">
        <v>17</v>
      </c>
      <c r="B21" s="27"/>
      <c r="C21" s="24">
        <v>4040</v>
      </c>
      <c r="D21" s="21">
        <v>720</v>
      </c>
      <c r="E21" s="23">
        <v>297500</v>
      </c>
      <c r="F21" s="23">
        <f>F33</f>
        <v>850000</v>
      </c>
      <c r="G21" s="23">
        <f>G33</f>
        <v>807500</v>
      </c>
      <c r="H21" s="41">
        <f>H33</f>
        <v>850000</v>
      </c>
    </row>
    <row r="22" spans="1:8" ht="18" customHeight="1">
      <c r="A22" s="40"/>
      <c r="B22" s="20" t="s">
        <v>86</v>
      </c>
      <c r="C22" s="24"/>
      <c r="D22" s="28"/>
      <c r="E22" s="25"/>
      <c r="F22" s="23"/>
      <c r="G22" s="33"/>
      <c r="H22" s="41"/>
    </row>
    <row r="23" spans="1:8" ht="18" customHeight="1">
      <c r="A23" s="40"/>
      <c r="B23" s="27"/>
      <c r="C23" s="22"/>
      <c r="D23" s="21"/>
      <c r="E23" s="23"/>
      <c r="F23" s="23"/>
      <c r="G23" s="33"/>
      <c r="H23" s="41"/>
    </row>
    <row r="24" spans="1:9" ht="18" customHeight="1" thickBot="1">
      <c r="A24" s="43"/>
      <c r="B24" s="44" t="s">
        <v>14</v>
      </c>
      <c r="C24" s="45"/>
      <c r="D24" s="45"/>
      <c r="E24" s="59">
        <f>SUM(E21:E23)</f>
        <v>297500</v>
      </c>
      <c r="F24" s="59">
        <f>SUM(F21:F23)</f>
        <v>850000</v>
      </c>
      <c r="G24" s="59">
        <f>SUM(G21:G23)</f>
        <v>807500</v>
      </c>
      <c r="H24" s="133">
        <f>SUM(H21:H23)</f>
        <v>850000</v>
      </c>
      <c r="I24" s="55"/>
    </row>
    <row r="25" spans="1:8" ht="18" customHeight="1">
      <c r="A25" s="19"/>
      <c r="B25" s="19"/>
      <c r="C25" s="19"/>
      <c r="D25" s="19"/>
      <c r="E25" s="26"/>
      <c r="F25" s="26"/>
      <c r="G25" s="26"/>
      <c r="H25" s="26"/>
    </row>
    <row r="26" spans="1:8" ht="18" customHeight="1" thickBot="1">
      <c r="A26" s="49" t="s">
        <v>15</v>
      </c>
      <c r="B26" s="14"/>
      <c r="C26" s="14"/>
      <c r="D26" s="14"/>
      <c r="E26" s="19"/>
      <c r="F26" s="19"/>
      <c r="G26" s="19"/>
      <c r="H26" s="19"/>
    </row>
    <row r="27" spans="1:10" ht="18" customHeight="1">
      <c r="A27" s="35"/>
      <c r="B27" s="36"/>
      <c r="C27" s="46"/>
      <c r="D27" s="47" t="s">
        <v>92</v>
      </c>
      <c r="E27" s="37" t="s">
        <v>5</v>
      </c>
      <c r="F27" s="37" t="s">
        <v>6</v>
      </c>
      <c r="G27" s="38" t="s">
        <v>7</v>
      </c>
      <c r="H27" s="39" t="s">
        <v>8</v>
      </c>
      <c r="I27" s="29"/>
      <c r="J27" s="29"/>
    </row>
    <row r="28" spans="1:10" ht="18" customHeight="1">
      <c r="A28" s="40" t="s">
        <v>82</v>
      </c>
      <c r="B28" s="20" t="s">
        <v>86</v>
      </c>
      <c r="C28" s="63"/>
      <c r="D28" s="27" t="s">
        <v>93</v>
      </c>
      <c r="E28" s="61">
        <v>297500</v>
      </c>
      <c r="F28" s="61">
        <v>850000</v>
      </c>
      <c r="G28" s="61">
        <v>807500</v>
      </c>
      <c r="H28" s="134">
        <v>850000</v>
      </c>
      <c r="I28" s="30"/>
      <c r="J28" s="30"/>
    </row>
    <row r="29" spans="1:10" ht="18" customHeight="1">
      <c r="A29" s="40"/>
      <c r="B29" s="20"/>
      <c r="C29" s="60"/>
      <c r="D29" s="27"/>
      <c r="E29" s="61"/>
      <c r="F29" s="61"/>
      <c r="G29" s="61"/>
      <c r="H29" s="134"/>
      <c r="J29" s="138"/>
    </row>
    <row r="30" spans="1:8" ht="18" customHeight="1">
      <c r="A30" s="52"/>
      <c r="B30" s="53"/>
      <c r="C30" s="64"/>
      <c r="D30" s="54"/>
      <c r="E30" s="61"/>
      <c r="F30" s="61"/>
      <c r="G30" s="62"/>
      <c r="H30" s="134"/>
    </row>
    <row r="31" spans="1:8" ht="18" customHeight="1">
      <c r="A31" s="52"/>
      <c r="B31" s="53"/>
      <c r="C31" s="64"/>
      <c r="D31" s="54"/>
      <c r="E31" s="68"/>
      <c r="F31" s="68"/>
      <c r="G31" s="69"/>
      <c r="H31" s="135"/>
    </row>
    <row r="32" spans="1:8" ht="18" customHeight="1">
      <c r="A32" s="52"/>
      <c r="B32" s="53"/>
      <c r="C32" s="64"/>
      <c r="D32" s="54"/>
      <c r="E32" s="68"/>
      <c r="F32" s="68"/>
      <c r="G32" s="69"/>
      <c r="H32" s="134"/>
    </row>
    <row r="33" spans="1:10" ht="18" customHeight="1" thickBot="1">
      <c r="A33" s="43" t="s">
        <v>14</v>
      </c>
      <c r="B33" s="44"/>
      <c r="C33" s="44"/>
      <c r="D33" s="48"/>
      <c r="E33" s="59">
        <f>SUM(E28:E32)</f>
        <v>297500</v>
      </c>
      <c r="F33" s="59">
        <f>SUM(F28:F32)</f>
        <v>850000</v>
      </c>
      <c r="G33" s="59">
        <f>SUM(G28:G32)</f>
        <v>807500</v>
      </c>
      <c r="H33" s="133">
        <f>SUM(H28:H32)</f>
        <v>850000</v>
      </c>
      <c r="I33" s="31"/>
      <c r="J33" s="31"/>
    </row>
    <row r="34" spans="1:10" ht="18" customHeight="1">
      <c r="A34" s="19" t="s">
        <v>16</v>
      </c>
      <c r="B34" s="19"/>
      <c r="C34" s="19"/>
      <c r="D34" s="19"/>
      <c r="E34" s="26"/>
      <c r="F34" s="26"/>
      <c r="G34" s="26"/>
      <c r="H34" s="26"/>
      <c r="I34" s="31"/>
      <c r="J34" s="31"/>
    </row>
    <row r="35" spans="2:10" ht="27" customHeight="1">
      <c r="B35" s="139" t="s">
        <v>87</v>
      </c>
      <c r="C35" s="139"/>
      <c r="D35" s="139"/>
      <c r="E35" s="139"/>
      <c r="F35" s="139"/>
      <c r="G35" s="139"/>
      <c r="H35" s="139"/>
      <c r="I35" s="31"/>
      <c r="J35" s="31"/>
    </row>
    <row r="36" spans="1:10" ht="13.5">
      <c r="A36" s="19"/>
      <c r="C36" s="19"/>
      <c r="D36" s="19"/>
      <c r="E36" s="26"/>
      <c r="F36" s="26"/>
      <c r="G36" s="26"/>
      <c r="H36" s="26"/>
      <c r="I36" s="31"/>
      <c r="J36" s="31"/>
    </row>
    <row r="37" spans="1:10" ht="51.75" customHeight="1">
      <c r="A37" s="19"/>
      <c r="B37" s="139" t="s">
        <v>83</v>
      </c>
      <c r="C37" s="139"/>
      <c r="D37" s="139"/>
      <c r="E37" s="139"/>
      <c r="F37" s="139"/>
      <c r="G37" s="139"/>
      <c r="H37" s="139"/>
      <c r="I37" s="31"/>
      <c r="J37" s="31"/>
    </row>
    <row r="38" spans="1:10" ht="13.5">
      <c r="A38" s="19"/>
      <c r="B38" s="132"/>
      <c r="C38" s="132"/>
      <c r="D38" s="132"/>
      <c r="E38" s="132"/>
      <c r="F38" s="132"/>
      <c r="G38" s="132"/>
      <c r="H38" s="132"/>
      <c r="I38" s="31"/>
      <c r="J38" s="31"/>
    </row>
    <row r="39" spans="2:8" ht="25.5" customHeight="1">
      <c r="B39" s="139" t="s">
        <v>84</v>
      </c>
      <c r="C39" s="139"/>
      <c r="D39" s="139"/>
      <c r="E39" s="139"/>
      <c r="F39" s="139"/>
      <c r="G39" s="139"/>
      <c r="H39" s="139"/>
    </row>
    <row r="41" spans="2:8" ht="27.75" customHeight="1">
      <c r="B41" s="139" t="s">
        <v>94</v>
      </c>
      <c r="C41" s="139"/>
      <c r="D41" s="139"/>
      <c r="E41" s="139"/>
      <c r="F41" s="139"/>
      <c r="G41" s="139"/>
      <c r="H41" s="139"/>
    </row>
  </sheetData>
  <mergeCells count="4">
    <mergeCell ref="B35:H35"/>
    <mergeCell ref="B37:H37"/>
    <mergeCell ref="B39:H39"/>
    <mergeCell ref="B41:H41"/>
  </mergeCells>
  <printOptions/>
  <pageMargins left="0.77" right="0.75" top="0.62" bottom="0.79" header="0.42" footer="0.5"/>
  <pageSetup fitToHeight="1" fitToWidth="1" horizontalDpi="600" verticalDpi="600" orientation="portrait" scale="83"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69"/>
  <sheetViews>
    <sheetView zoomScale="85" zoomScaleNormal="85" workbookViewId="0" topLeftCell="A11">
      <selection activeCell="E34" sqref="E34"/>
    </sheetView>
  </sheetViews>
  <sheetFormatPr defaultColWidth="9.140625" defaultRowHeight="12.75"/>
  <cols>
    <col min="1" max="1" width="49.28125" style="74" customWidth="1"/>
    <col min="2" max="2" width="16.7109375" style="75" customWidth="1"/>
    <col min="3" max="4" width="13.7109375" style="75" bestFit="1" customWidth="1"/>
    <col min="5" max="5" width="15.57421875" style="101" customWidth="1"/>
    <col min="6" max="6" width="15.7109375" style="77" bestFit="1" customWidth="1"/>
    <col min="7" max="7" width="13.7109375" style="77" bestFit="1" customWidth="1"/>
    <col min="8" max="16384" width="8.8515625" style="77" customWidth="1"/>
  </cols>
  <sheetData>
    <row r="1" spans="1:5" s="73" customFormat="1" ht="18.75">
      <c r="A1" s="70" t="s">
        <v>34</v>
      </c>
      <c r="B1" s="71"/>
      <c r="C1" s="71"/>
      <c r="D1" s="72"/>
      <c r="E1" s="72"/>
    </row>
    <row r="2" spans="1:5" s="73" customFormat="1" ht="15.75">
      <c r="A2" s="140" t="s">
        <v>35</v>
      </c>
      <c r="B2" s="140"/>
      <c r="C2" s="140"/>
      <c r="D2" s="140"/>
      <c r="E2" s="72"/>
    </row>
    <row r="3" ht="15.75">
      <c r="E3" s="76"/>
    </row>
    <row r="4" spans="1:5" s="82" customFormat="1" ht="37.5">
      <c r="A4" s="78"/>
      <c r="B4" s="79" t="s">
        <v>71</v>
      </c>
      <c r="C4" s="80" t="s">
        <v>36</v>
      </c>
      <c r="D4" s="80" t="s">
        <v>37</v>
      </c>
      <c r="E4" s="81" t="s">
        <v>72</v>
      </c>
    </row>
    <row r="5" spans="1:5" s="82" customFormat="1" ht="15.75">
      <c r="A5" s="83" t="s">
        <v>38</v>
      </c>
      <c r="B5" s="84">
        <v>16283548</v>
      </c>
      <c r="C5" s="85">
        <v>18399234</v>
      </c>
      <c r="D5" s="85">
        <v>20954637</v>
      </c>
      <c r="E5" s="85">
        <v>20954637</v>
      </c>
    </row>
    <row r="6" spans="1:5" s="82" customFormat="1" ht="15.75">
      <c r="A6" s="86" t="s">
        <v>18</v>
      </c>
      <c r="B6" s="87">
        <v>3296467</v>
      </c>
      <c r="C6" s="87"/>
      <c r="D6" s="88">
        <v>4114290</v>
      </c>
      <c r="E6" s="88">
        <v>4114290</v>
      </c>
    </row>
    <row r="7" spans="1:6" ht="18.75" customHeight="1">
      <c r="A7" s="89" t="s">
        <v>39</v>
      </c>
      <c r="B7" s="90">
        <v>19580015</v>
      </c>
      <c r="C7" s="90">
        <v>18399234</v>
      </c>
      <c r="D7" s="90">
        <v>25068927</v>
      </c>
      <c r="E7" s="90">
        <v>25068927</v>
      </c>
      <c r="F7" s="91"/>
    </row>
    <row r="8" spans="1:6" ht="15.75">
      <c r="A8" s="92" t="s">
        <v>40</v>
      </c>
      <c r="B8" s="93"/>
      <c r="C8" s="93"/>
      <c r="D8" s="93"/>
      <c r="E8" s="93"/>
      <c r="F8" s="91"/>
    </row>
    <row r="9" spans="1:6" ht="15.75">
      <c r="A9" s="94" t="s">
        <v>73</v>
      </c>
      <c r="B9" s="95">
        <v>75673022</v>
      </c>
      <c r="C9" s="95">
        <v>74031261</v>
      </c>
      <c r="D9" s="95">
        <v>74031261</v>
      </c>
      <c r="E9" s="95">
        <v>77851200</v>
      </c>
      <c r="F9" s="91"/>
    </row>
    <row r="10" spans="1:6" ht="15.75">
      <c r="A10" s="94" t="s">
        <v>19</v>
      </c>
      <c r="B10" s="95">
        <v>2839659</v>
      </c>
      <c r="C10" s="95">
        <v>3426000</v>
      </c>
      <c r="D10" s="95">
        <v>3426000</v>
      </c>
      <c r="E10" s="95">
        <v>3426000</v>
      </c>
      <c r="F10" s="91"/>
    </row>
    <row r="11" spans="1:6" ht="15.75">
      <c r="A11" s="94" t="s">
        <v>20</v>
      </c>
      <c r="B11" s="95">
        <v>532217</v>
      </c>
      <c r="C11" s="95">
        <v>680000</v>
      </c>
      <c r="D11" s="95">
        <v>680000</v>
      </c>
      <c r="E11" s="95">
        <v>453333</v>
      </c>
      <c r="F11" s="91"/>
    </row>
    <row r="12" spans="1:6" ht="15.75">
      <c r="A12" s="94" t="s">
        <v>21</v>
      </c>
      <c r="B12" s="95">
        <v>714643</v>
      </c>
      <c r="C12" s="95">
        <v>838100</v>
      </c>
      <c r="D12" s="95">
        <v>838100</v>
      </c>
      <c r="E12" s="95">
        <v>838100</v>
      </c>
      <c r="F12" s="91"/>
    </row>
    <row r="13" spans="1:6" ht="15.75">
      <c r="A13" s="94" t="s">
        <v>22</v>
      </c>
      <c r="B13" s="95">
        <v>1172500</v>
      </c>
      <c r="C13" s="95"/>
      <c r="D13" s="95"/>
      <c r="E13" s="95"/>
      <c r="F13" s="91"/>
    </row>
    <row r="14" spans="1:6" ht="15.75">
      <c r="A14" s="94" t="s">
        <v>74</v>
      </c>
      <c r="B14" s="95"/>
      <c r="C14" s="95"/>
      <c r="D14" s="95"/>
      <c r="E14" s="95">
        <v>1168980</v>
      </c>
      <c r="F14" s="91"/>
    </row>
    <row r="15" spans="1:6" ht="15.75">
      <c r="A15" s="94" t="s">
        <v>75</v>
      </c>
      <c r="B15" s="95"/>
      <c r="C15" s="95">
        <v>264000</v>
      </c>
      <c r="D15" s="95">
        <v>264000</v>
      </c>
      <c r="E15" s="95">
        <v>264000</v>
      </c>
      <c r="F15" s="91"/>
    </row>
    <row r="16" spans="1:6" ht="15.75">
      <c r="A16" s="94" t="s">
        <v>41</v>
      </c>
      <c r="B16" s="95"/>
      <c r="C16" s="95"/>
      <c r="D16" s="95"/>
      <c r="E16" s="95"/>
      <c r="F16" s="91"/>
    </row>
    <row r="17" spans="1:6" ht="15.75">
      <c r="A17" s="94" t="s">
        <v>76</v>
      </c>
      <c r="B17" s="95">
        <v>1790025</v>
      </c>
      <c r="C17" s="95">
        <v>902150</v>
      </c>
      <c r="D17" s="95">
        <v>902150</v>
      </c>
      <c r="E17" s="95">
        <v>902150</v>
      </c>
      <c r="F17" s="91"/>
    </row>
    <row r="18" spans="1:6" ht="15.75">
      <c r="A18" s="94" t="s">
        <v>91</v>
      </c>
      <c r="B18" s="95"/>
      <c r="C18" s="95"/>
      <c r="D18" s="95"/>
      <c r="E18" s="95">
        <v>297500</v>
      </c>
      <c r="F18" s="91"/>
    </row>
    <row r="19" spans="1:6" ht="15.75">
      <c r="A19" s="96" t="s">
        <v>42</v>
      </c>
      <c r="B19" s="95">
        <v>4646463</v>
      </c>
      <c r="C19" s="95">
        <v>5060860</v>
      </c>
      <c r="D19" s="95">
        <v>4857224</v>
      </c>
      <c r="E19" s="95">
        <v>4857224</v>
      </c>
      <c r="F19" s="91"/>
    </row>
    <row r="20" spans="1:6" ht="15.75">
      <c r="A20" s="97" t="s">
        <v>43</v>
      </c>
      <c r="B20" s="90">
        <v>87368529</v>
      </c>
      <c r="C20" s="90">
        <v>85202371</v>
      </c>
      <c r="D20" s="90">
        <f>SUM(D9:D19)</f>
        <v>84998735</v>
      </c>
      <c r="E20" s="90">
        <f>SUM(E9:E19)</f>
        <v>90058487</v>
      </c>
      <c r="F20" s="91"/>
    </row>
    <row r="21" spans="1:6" ht="15.75">
      <c r="A21" s="92" t="s">
        <v>44</v>
      </c>
      <c r="B21" s="93"/>
      <c r="C21" s="93"/>
      <c r="D21" s="93"/>
      <c r="E21" s="93"/>
      <c r="F21" s="91"/>
    </row>
    <row r="22" spans="1:6" ht="15.75">
      <c r="A22" s="94" t="s">
        <v>77</v>
      </c>
      <c r="B22" s="98">
        <v>-54329271</v>
      </c>
      <c r="C22" s="95">
        <v>-56120734</v>
      </c>
      <c r="D22" s="95">
        <v>-56120734</v>
      </c>
      <c r="E22" s="95">
        <v>-58281538</v>
      </c>
      <c r="F22" s="91"/>
    </row>
    <row r="23" spans="1:6" ht="15.75">
      <c r="A23" s="94" t="s">
        <v>78</v>
      </c>
      <c r="B23" s="98">
        <v>-10835726</v>
      </c>
      <c r="C23" s="95">
        <v>-10151650</v>
      </c>
      <c r="D23" s="95">
        <v>-10151650</v>
      </c>
      <c r="E23" s="95">
        <v>-10523700</v>
      </c>
      <c r="F23" s="91"/>
    </row>
    <row r="24" spans="1:6" ht="15.75">
      <c r="A24" s="99" t="s">
        <v>23</v>
      </c>
      <c r="B24" s="100">
        <v>-2369600</v>
      </c>
      <c r="C24" s="95">
        <v>-1880000</v>
      </c>
      <c r="D24" s="95">
        <v>-1880000</v>
      </c>
      <c r="E24" s="95">
        <v>-1780000</v>
      </c>
      <c r="F24" s="91"/>
    </row>
    <row r="25" spans="1:6" ht="15.75">
      <c r="A25" s="94" t="s">
        <v>79</v>
      </c>
      <c r="B25" s="98">
        <v>0</v>
      </c>
      <c r="C25" s="95">
        <v>-4090000</v>
      </c>
      <c r="D25" s="95">
        <v>-4090000</v>
      </c>
      <c r="E25" s="95">
        <v>-4090000</v>
      </c>
      <c r="F25" s="91"/>
    </row>
    <row r="26" spans="1:6" ht="15.75">
      <c r="A26" s="94" t="s">
        <v>24</v>
      </c>
      <c r="B26" s="98"/>
      <c r="C26" s="95">
        <v>-7000000</v>
      </c>
      <c r="D26" s="95">
        <v>-7000000</v>
      </c>
      <c r="E26" s="95">
        <v>-7000000</v>
      </c>
      <c r="F26" s="91"/>
    </row>
    <row r="27" spans="1:6" ht="15.75">
      <c r="A27" s="94" t="s">
        <v>25</v>
      </c>
      <c r="B27" s="98"/>
      <c r="C27" s="95"/>
      <c r="D27" s="95"/>
      <c r="E27" s="95">
        <v>-560000</v>
      </c>
      <c r="F27" s="91"/>
    </row>
    <row r="28" spans="1:7" ht="15.75">
      <c r="A28" s="94" t="s">
        <v>26</v>
      </c>
      <c r="B28" s="98">
        <v>-6392848</v>
      </c>
      <c r="C28" s="95">
        <v>-6598552</v>
      </c>
      <c r="D28" s="95">
        <v>-6598552</v>
      </c>
      <c r="E28" s="95">
        <v>-6252274</v>
      </c>
      <c r="F28" s="91"/>
      <c r="G28" s="101"/>
    </row>
    <row r="29" spans="1:6" ht="15.75">
      <c r="A29" s="94" t="s">
        <v>27</v>
      </c>
      <c r="B29" s="98"/>
      <c r="C29" s="95">
        <v>-183917</v>
      </c>
      <c r="D29" s="95">
        <v>-183917</v>
      </c>
      <c r="E29" s="95">
        <v>-183917</v>
      </c>
      <c r="F29" s="91"/>
    </row>
    <row r="30" spans="1:6" ht="15.75">
      <c r="A30" s="94" t="s">
        <v>45</v>
      </c>
      <c r="B30" s="98">
        <v>-3296467</v>
      </c>
      <c r="C30" s="95">
        <v>0</v>
      </c>
      <c r="D30" s="95">
        <v>-4114290</v>
      </c>
      <c r="E30" s="95">
        <v>-4114290</v>
      </c>
      <c r="F30" s="91"/>
    </row>
    <row r="31" spans="1:6" ht="15.75">
      <c r="A31" s="94" t="s">
        <v>46</v>
      </c>
      <c r="B31" s="98"/>
      <c r="C31" s="95"/>
      <c r="D31" s="95">
        <v>0</v>
      </c>
      <c r="E31" s="95">
        <v>-49351</v>
      </c>
      <c r="F31" s="91"/>
    </row>
    <row r="32" spans="1:6" ht="15.75">
      <c r="A32" s="94" t="s">
        <v>47</v>
      </c>
      <c r="B32" s="98"/>
      <c r="C32" s="95"/>
      <c r="D32" s="95"/>
      <c r="E32" s="95">
        <v>-33783</v>
      </c>
      <c r="F32" s="91"/>
    </row>
    <row r="33" spans="1:6" ht="15.75">
      <c r="A33" s="94" t="s">
        <v>91</v>
      </c>
      <c r="B33" s="98"/>
      <c r="C33" s="95"/>
      <c r="D33" s="95"/>
      <c r="E33" s="95">
        <v>-297500</v>
      </c>
      <c r="F33" s="91"/>
    </row>
    <row r="34" spans="1:6" ht="15.75">
      <c r="A34" s="94" t="s">
        <v>42</v>
      </c>
      <c r="B34" s="98">
        <v>-4655706</v>
      </c>
      <c r="C34" s="95">
        <v>-4857224</v>
      </c>
      <c r="D34" s="95">
        <v>-4857224</v>
      </c>
      <c r="E34" s="95">
        <v>-4857224</v>
      </c>
      <c r="F34" s="91"/>
    </row>
    <row r="35" spans="1:6" ht="15.75">
      <c r="A35" s="94" t="s">
        <v>48</v>
      </c>
      <c r="B35" s="98"/>
      <c r="C35" s="95"/>
      <c r="D35" s="95">
        <v>0</v>
      </c>
      <c r="E35" s="95">
        <v>-3755</v>
      </c>
      <c r="F35" s="91"/>
    </row>
    <row r="36" spans="1:6" ht="15.75">
      <c r="A36" s="102" t="s">
        <v>49</v>
      </c>
      <c r="B36" s="90">
        <v>-81879618</v>
      </c>
      <c r="C36" s="90">
        <v>-90882077</v>
      </c>
      <c r="D36" s="90">
        <f>SUM(D22:D35)</f>
        <v>-94996367</v>
      </c>
      <c r="E36" s="90">
        <f>SUM(E22:E35)</f>
        <v>-98027332</v>
      </c>
      <c r="F36" s="91"/>
    </row>
    <row r="37" spans="1:7" ht="18.75">
      <c r="A37" s="103" t="s">
        <v>80</v>
      </c>
      <c r="B37" s="104"/>
      <c r="C37" s="105">
        <v>1555699.02</v>
      </c>
      <c r="D37" s="105">
        <v>1555699.02</v>
      </c>
      <c r="E37" s="106">
        <v>1620523.14</v>
      </c>
      <c r="F37" s="101"/>
      <c r="G37" s="101"/>
    </row>
    <row r="38" spans="1:6" ht="15.75">
      <c r="A38" s="107" t="s">
        <v>50</v>
      </c>
      <c r="B38" s="95"/>
      <c r="C38" s="95"/>
      <c r="D38" s="95"/>
      <c r="E38" s="95"/>
      <c r="F38" s="91"/>
    </row>
    <row r="39" spans="1:6" ht="15.75">
      <c r="A39" s="108" t="s">
        <v>51</v>
      </c>
      <c r="B39" s="109"/>
      <c r="C39" s="109"/>
      <c r="D39" s="109"/>
      <c r="E39" s="109"/>
      <c r="F39" s="91"/>
    </row>
    <row r="40" spans="1:6" ht="15.75">
      <c r="A40" s="110" t="s">
        <v>52</v>
      </c>
      <c r="B40" s="111">
        <v>0</v>
      </c>
      <c r="C40" s="111">
        <v>0</v>
      </c>
      <c r="D40" s="111">
        <v>0</v>
      </c>
      <c r="E40" s="111">
        <v>0</v>
      </c>
      <c r="F40" s="91"/>
    </row>
    <row r="41" spans="1:7" ht="15.75">
      <c r="A41" s="112" t="s">
        <v>53</v>
      </c>
      <c r="B41" s="111">
        <v>25068927</v>
      </c>
      <c r="C41" s="111">
        <v>14275227.02</v>
      </c>
      <c r="D41" s="111">
        <f>D37+D36+D20+D7</f>
        <v>16626994.019999996</v>
      </c>
      <c r="E41" s="111">
        <f>E37+E36+E20+E7</f>
        <v>18720605.14</v>
      </c>
      <c r="F41" s="91"/>
      <c r="G41" s="91"/>
    </row>
    <row r="42" spans="1:6" ht="15.75">
      <c r="A42" s="92" t="s">
        <v>54</v>
      </c>
      <c r="B42" s="93"/>
      <c r="C42" s="95"/>
      <c r="D42" s="95"/>
      <c r="E42" s="95"/>
      <c r="F42" s="91"/>
    </row>
    <row r="43" spans="1:6" ht="15.75">
      <c r="A43" s="113" t="s">
        <v>55</v>
      </c>
      <c r="B43" s="109">
        <v>-3721782</v>
      </c>
      <c r="C43" s="109"/>
      <c r="D43" s="109"/>
      <c r="E43" s="109"/>
      <c r="F43" s="91"/>
    </row>
    <row r="44" spans="1:6" ht="15.75">
      <c r="A44" s="113" t="s">
        <v>56</v>
      </c>
      <c r="B44" s="109">
        <v>-169440</v>
      </c>
      <c r="C44" s="109"/>
      <c r="D44" s="109"/>
      <c r="E44" s="109"/>
      <c r="F44" s="91"/>
    </row>
    <row r="45" spans="1:6" ht="15.75">
      <c r="A45" s="113" t="s">
        <v>28</v>
      </c>
      <c r="B45" s="109">
        <v>-223068</v>
      </c>
      <c r="C45" s="109"/>
      <c r="D45" s="109"/>
      <c r="E45" s="109"/>
      <c r="F45" s="91"/>
    </row>
    <row r="46" spans="1:6" ht="15.75">
      <c r="A46" s="114" t="s">
        <v>57</v>
      </c>
      <c r="B46" s="115">
        <v>-4114290</v>
      </c>
      <c r="C46" s="115">
        <v>0</v>
      </c>
      <c r="D46" s="116">
        <v>0</v>
      </c>
      <c r="E46" s="116">
        <v>0</v>
      </c>
      <c r="F46" s="91"/>
    </row>
    <row r="47" spans="1:6" ht="15.75">
      <c r="A47" s="112" t="s">
        <v>58</v>
      </c>
      <c r="B47" s="111">
        <v>20954637</v>
      </c>
      <c r="C47" s="111">
        <v>14275227.02</v>
      </c>
      <c r="D47" s="111">
        <v>16626994</v>
      </c>
      <c r="E47" s="111">
        <v>18720605</v>
      </c>
      <c r="F47" s="91"/>
    </row>
    <row r="48" spans="1:6" s="73" customFormat="1" ht="10.5" customHeight="1">
      <c r="A48" s="117"/>
      <c r="B48" s="118"/>
      <c r="C48" s="119"/>
      <c r="D48" s="120"/>
      <c r="E48" s="120"/>
      <c r="F48" s="121"/>
    </row>
    <row r="49" spans="1:6" s="125" customFormat="1" ht="18.75">
      <c r="A49" s="122" t="s">
        <v>81</v>
      </c>
      <c r="B49" s="123">
        <v>6791158.875</v>
      </c>
      <c r="C49" s="123">
        <v>7015091.75</v>
      </c>
      <c r="D49" s="123">
        <v>7015091.75</v>
      </c>
      <c r="E49" s="123">
        <v>7285192.25</v>
      </c>
      <c r="F49" s="124"/>
    </row>
    <row r="50" spans="1:5" ht="15.75">
      <c r="A50" s="126" t="s">
        <v>59</v>
      </c>
      <c r="B50" s="76"/>
      <c r="C50" s="76"/>
      <c r="D50" s="76"/>
      <c r="E50" s="76"/>
    </row>
    <row r="51" spans="1:4" ht="15.75">
      <c r="A51" s="127" t="s">
        <v>60</v>
      </c>
      <c r="B51" s="101"/>
      <c r="C51" s="101"/>
      <c r="D51" s="128"/>
    </row>
    <row r="52" spans="1:4" ht="15.75">
      <c r="A52" s="129" t="s">
        <v>61</v>
      </c>
      <c r="B52" s="101"/>
      <c r="C52" s="101"/>
      <c r="D52" s="128"/>
    </row>
    <row r="53" spans="1:5" ht="15.75">
      <c r="A53" s="130" t="s">
        <v>62</v>
      </c>
      <c r="C53" s="101"/>
      <c r="D53" s="76"/>
      <c r="E53" s="76"/>
    </row>
    <row r="54" ht="15.75">
      <c r="A54" s="130" t="s">
        <v>30</v>
      </c>
    </row>
    <row r="55" ht="15.75">
      <c r="A55" s="130" t="s">
        <v>31</v>
      </c>
    </row>
    <row r="56" ht="15.75">
      <c r="A56" s="130" t="s">
        <v>32</v>
      </c>
    </row>
    <row r="57" ht="15.75">
      <c r="A57" s="130" t="s">
        <v>63</v>
      </c>
    </row>
    <row r="58" ht="15.75">
      <c r="A58" s="130" t="s">
        <v>64</v>
      </c>
    </row>
    <row r="59" ht="15.75">
      <c r="A59" s="130" t="s">
        <v>65</v>
      </c>
    </row>
    <row r="60" ht="15.75">
      <c r="A60" s="130" t="s">
        <v>33</v>
      </c>
    </row>
    <row r="61" ht="15.75">
      <c r="A61" s="130" t="s">
        <v>66</v>
      </c>
    </row>
    <row r="62" ht="15.75">
      <c r="A62" s="130" t="s">
        <v>67</v>
      </c>
    </row>
    <row r="63" ht="15.75">
      <c r="A63" s="129" t="s">
        <v>68</v>
      </c>
    </row>
    <row r="64" ht="15.75">
      <c r="A64" s="129" t="s">
        <v>69</v>
      </c>
    </row>
    <row r="65" ht="15.75">
      <c r="A65" s="131" t="s">
        <v>70</v>
      </c>
    </row>
    <row r="66" ht="15.75">
      <c r="A66" s="65"/>
    </row>
    <row r="67" ht="15.75">
      <c r="A67" s="66"/>
    </row>
    <row r="68" ht="15.75">
      <c r="A68" s="66"/>
    </row>
    <row r="69" ht="15.75">
      <c r="A69" s="67"/>
    </row>
  </sheetData>
  <mergeCells count="1">
    <mergeCell ref="A2:D2"/>
  </mergeCells>
  <printOptions horizontalCentered="1"/>
  <pageMargins left="0.52" right="0.75" top="0.64" bottom="1" header="0.5" footer="0.5"/>
  <pageSetup fitToHeight="1" fitToWidth="1" horizontalDpi="600" verticalDpi="600" orientation="portrait" scale="6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Angel Allende-Foss</cp:lastModifiedBy>
  <cp:lastPrinted>2004-08-05T19:56:10Z</cp:lastPrinted>
  <dcterms:created xsi:type="dcterms:W3CDTF">1999-06-02T23:29:55Z</dcterms:created>
  <dcterms:modified xsi:type="dcterms:W3CDTF">2004-08-10T17:58:59Z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973141760</vt:i4>
  </property>
  <property fmtid="{D5CDD505-2E9C-101B-9397-08002B2CF9AE}" pid="3" name="_EmailSubject">
    <vt:lpwstr> CDL-entering contracts</vt:lpwstr>
  </property>
  <property fmtid="{D5CDD505-2E9C-101B-9397-08002B2CF9AE}" pid="4" name="_AuthorEmail">
    <vt:lpwstr>Lisa.Youngren@METROKC.GOV</vt:lpwstr>
  </property>
  <property fmtid="{D5CDD505-2E9C-101B-9397-08002B2CF9AE}" pid="5" name="_AuthorEmailDisplayName">
    <vt:lpwstr>Youngren, Lisa</vt:lpwstr>
  </property>
  <property fmtid="{D5CDD505-2E9C-101B-9397-08002B2CF9AE}" pid="6" name="_PreviousAdHocReviewCycleID">
    <vt:i4>778614143</vt:i4>
  </property>
  <property fmtid="{D5CDD505-2E9C-101B-9397-08002B2CF9AE}" pid="7" name="_ReviewingToolsShownOnce">
    <vt:lpwstr/>
  </property>
</Properties>
</file>