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'CSP'!$A$1:$H$38</definedName>
  </definedNames>
  <calcPr fullCalcOnLoad="1"/>
</workbook>
</file>

<file path=xl/sharedStrings.xml><?xml version="1.0" encoding="utf-8"?>
<sst xmlns="http://schemas.openxmlformats.org/spreadsheetml/2006/main" count="37" uniqueCount="31">
  <si>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</si>
  <si>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</si>
  <si>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</si>
  <si>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</si>
  <si>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</si>
  <si>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</si>
  <si>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</si>
  <si>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</si>
  <si>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</si>
  <si>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</si>
  <si>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</si>
  <si>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</si>
  <si>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</si>
  <si>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</si>
  <si>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</si>
  <si>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</si>
  <si>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</si>
  <si>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</si>
  <si>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DNRP</t>
  </si>
  <si>
    <t>CX</t>
  </si>
  <si>
    <t>Parks Division, DNRP</t>
  </si>
  <si>
    <t>Katy Terry</t>
  </si>
  <si>
    <t>Supplies and Services</t>
  </si>
  <si>
    <t>Ordinance/Motion No.   2008-XXXX</t>
  </si>
  <si>
    <t>Parks Levy Fund/Parks</t>
  </si>
  <si>
    <t>User fees</t>
  </si>
  <si>
    <t>Salary</t>
  </si>
  <si>
    <t>Benefit Estimate</t>
  </si>
  <si>
    <t>Darcia Thurman</t>
  </si>
  <si>
    <t>In this fiscal note, the Benson Hill Annexation is assumed to be effective Mar 1, 2008, with outyears estimated with full expenditure and revenue. Expenditure decreases are estimated for a full year based on direct labor hours and supplies associated with the sites. Out year inflation is 5% based on the Parks Division financial plan. CX transfer decreases are figured at 98% of expenditures, reflecting the 2% underexpenditure rate for CX.</t>
  </si>
  <si>
    <t>Annexation of Renton Pool to City of Renton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</si>
</sst>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_);_(&quot;$&quot;* \(#,##0\);_(&quot;$&quot;* &quot;-&quot;??_);_(@_)"/>
    <numFmt numFmtId="173" formatCode="_(* #,##0.000_);_(* \(#,##0.000\);_(* &quot;-&quot;???_);_(@_)"/>
    <numFmt numFmtId="174" formatCode="0_);\(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37" fontId="4" fillId="0" borderId="16" xfId="0" applyNumberFormat="1" applyFont="1" applyFill="1" applyBorder="1" applyAlignment="1">
      <alignment/>
    </xf>
    <xf numFmtId="37" fontId="4" fillId="0" borderId="17" xfId="0" applyNumberFormat="1" applyFont="1" applyFill="1" applyBorder="1" applyAlignment="1">
      <alignment/>
    </xf>
    <xf numFmtId="37" fontId="4" fillId="0" borderId="18" xfId="0" applyNumberFormat="1" applyFont="1" applyFill="1" applyBorder="1" applyAlignment="1">
      <alignment/>
    </xf>
    <xf numFmtId="37" fontId="4" fillId="0" borderId="16" xfId="0" applyNumberFormat="1" applyFont="1" applyBorder="1" applyAlignment="1">
      <alignment/>
    </xf>
    <xf numFmtId="37" fontId="4" fillId="0" borderId="17" xfId="0" applyNumberFormat="1" applyFont="1" applyBorder="1" applyAlignment="1">
      <alignment/>
    </xf>
    <xf numFmtId="37" fontId="4" fillId="0" borderId="18" xfId="0" applyNumberFormat="1" applyFont="1" applyBorder="1" applyAlignment="1">
      <alignment/>
    </xf>
    <xf numFmtId="37" fontId="4" fillId="0" borderId="16" xfId="0" applyNumberFormat="1" applyFont="1" applyBorder="1" applyAlignment="1">
      <alignment horizontal="right"/>
    </xf>
    <xf numFmtId="37" fontId="4" fillId="0" borderId="17" xfId="0" applyNumberFormat="1" applyFont="1" applyBorder="1" applyAlignment="1">
      <alignment horizontal="right"/>
    </xf>
    <xf numFmtId="37" fontId="4" fillId="0" borderId="18" xfId="0" applyNumberFormat="1" applyFont="1" applyBorder="1" applyAlignment="1">
      <alignment horizontal="right"/>
    </xf>
    <xf numFmtId="37" fontId="7" fillId="0" borderId="21" xfId="0" applyNumberFormat="1" applyFont="1" applyBorder="1" applyAlignment="1">
      <alignment/>
    </xf>
    <xf numFmtId="37" fontId="7" fillId="0" borderId="28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8" fillId="0" borderId="16" xfId="0" applyNumberFormat="1" applyFont="1" applyBorder="1" applyAlignment="1">
      <alignment horizontal="center"/>
    </xf>
    <xf numFmtId="37" fontId="8" fillId="0" borderId="17" xfId="0" applyNumberFormat="1" applyFont="1" applyBorder="1" applyAlignment="1">
      <alignment horizontal="center"/>
    </xf>
    <xf numFmtId="37" fontId="0" fillId="0" borderId="0" xfId="0" applyNumberFormat="1" applyFont="1" applyAlignment="1">
      <alignment/>
    </xf>
    <xf numFmtId="37" fontId="8" fillId="0" borderId="18" xfId="0" applyNumberFormat="1" applyFont="1" applyBorder="1" applyAlignment="1">
      <alignment horizontal="center"/>
    </xf>
    <xf numFmtId="37" fontId="4" fillId="0" borderId="29" xfId="0" applyNumberFormat="1" applyFont="1" applyBorder="1" applyAlignment="1">
      <alignment/>
    </xf>
    <xf numFmtId="37" fontId="4" fillId="0" borderId="16" xfId="15" applyNumberFormat="1" applyFont="1" applyBorder="1" applyAlignment="1">
      <alignment/>
    </xf>
    <xf numFmtId="37" fontId="4" fillId="0" borderId="18" xfId="15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7" fontId="4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1">
      <selection activeCell="F22" sqref="F22"/>
    </sheetView>
  </sheetViews>
  <sheetFormatPr defaultColWidth="9.140625" defaultRowHeight="12.75"/>
  <cols>
    <col min="1" max="1" width="18.28125" style="5" customWidth="1"/>
    <col min="2" max="2" width="17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23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1</v>
      </c>
      <c r="B4" s="77" t="s">
        <v>30</v>
      </c>
      <c r="C4" s="77"/>
      <c r="D4" s="77"/>
      <c r="E4" s="77"/>
      <c r="F4" s="77"/>
      <c r="G4" s="77"/>
      <c r="H4" s="78"/>
      <c r="I4" s="7"/>
    </row>
    <row r="5" spans="1:8" ht="18" customHeight="1">
      <c r="A5" s="13" t="s">
        <v>2</v>
      </c>
      <c r="B5" s="14"/>
      <c r="C5" s="14" t="s">
        <v>20</v>
      </c>
      <c r="D5" s="14"/>
      <c r="E5" s="14"/>
      <c r="F5" s="14"/>
      <c r="G5" s="14"/>
      <c r="H5" s="15"/>
    </row>
    <row r="6" spans="1:8" ht="18" customHeight="1">
      <c r="A6" s="13" t="s">
        <v>3</v>
      </c>
      <c r="B6" s="14" t="s">
        <v>21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4</v>
      </c>
      <c r="B7" s="17" t="s">
        <v>28</v>
      </c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5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6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21" t="s">
        <v>7</v>
      </c>
      <c r="B11" s="22"/>
      <c r="C11" s="23" t="s">
        <v>8</v>
      </c>
      <c r="D11" s="23" t="s">
        <v>9</v>
      </c>
      <c r="E11" s="23">
        <v>2008</v>
      </c>
      <c r="F11" s="23">
        <v>2009</v>
      </c>
      <c r="G11" s="24">
        <v>2010</v>
      </c>
      <c r="H11" s="25">
        <v>2011</v>
      </c>
    </row>
    <row r="12" spans="1:8" ht="18" customHeight="1">
      <c r="A12" s="26"/>
      <c r="B12" s="27"/>
      <c r="C12" s="28" t="s">
        <v>10</v>
      </c>
      <c r="D12" s="28" t="s">
        <v>11</v>
      </c>
      <c r="E12" s="29"/>
      <c r="F12" s="29"/>
      <c r="G12" s="30"/>
      <c r="H12" s="31"/>
    </row>
    <row r="13" spans="1:8" ht="18" customHeight="1">
      <c r="A13" s="26" t="s">
        <v>24</v>
      </c>
      <c r="B13" s="27"/>
      <c r="C13" s="32">
        <v>1451</v>
      </c>
      <c r="D13" s="28" t="s">
        <v>19</v>
      </c>
      <c r="E13" s="55">
        <f>(E21-E14)*0.98</f>
        <v>-184842.69999999998</v>
      </c>
      <c r="F13" s="55">
        <f>(F21-F14)*0.98</f>
        <v>-232901.9</v>
      </c>
      <c r="G13" s="56">
        <f>F13*1.05</f>
        <v>-244546.995</v>
      </c>
      <c r="H13" s="57">
        <f>G13*1.05</f>
        <v>-256774.34475000002</v>
      </c>
    </row>
    <row r="14" spans="1:8" ht="18" customHeight="1">
      <c r="A14" s="26" t="s">
        <v>24</v>
      </c>
      <c r="B14" s="27"/>
      <c r="C14" s="32">
        <v>1451</v>
      </c>
      <c r="D14" s="28" t="s">
        <v>25</v>
      </c>
      <c r="E14" s="58">
        <v>-233333</v>
      </c>
      <c r="F14" s="55">
        <f>-280000*1.05</f>
        <v>-294000</v>
      </c>
      <c r="G14" s="55">
        <f>F14*1.05</f>
        <v>-308700</v>
      </c>
      <c r="H14" s="55">
        <f>G14*1.05</f>
        <v>-324135</v>
      </c>
    </row>
    <row r="15" spans="1:8" ht="18" customHeight="1">
      <c r="A15" s="26"/>
      <c r="B15" s="27"/>
      <c r="C15" s="33"/>
      <c r="D15" s="34"/>
      <c r="E15" s="61"/>
      <c r="F15" s="61"/>
      <c r="G15" s="62"/>
      <c r="H15" s="63"/>
    </row>
    <row r="16" spans="1:8" ht="18" customHeight="1" thickBot="1">
      <c r="A16" s="35"/>
      <c r="B16" s="36" t="s">
        <v>12</v>
      </c>
      <c r="C16" s="37"/>
      <c r="D16" s="37"/>
      <c r="E16" s="64">
        <f>SUM(E13:E15)</f>
        <v>-418175.69999999995</v>
      </c>
      <c r="F16" s="64">
        <f>SUM(F13:F15)</f>
        <v>-526901.9</v>
      </c>
      <c r="G16" s="64">
        <f>SUM(G13:G15)</f>
        <v>-553246.995</v>
      </c>
      <c r="H16" s="65">
        <f>SUM(H13:H15)</f>
        <v>-580909.34475</v>
      </c>
    </row>
    <row r="17" spans="1:8" ht="18" customHeight="1">
      <c r="A17" s="19"/>
      <c r="B17" s="19"/>
      <c r="C17" s="19"/>
      <c r="D17" s="19"/>
      <c r="E17" s="66"/>
      <c r="F17" s="66"/>
      <c r="G17" s="66"/>
      <c r="H17" s="66"/>
    </row>
    <row r="18" spans="1:8" ht="18" customHeight="1" thickBot="1">
      <c r="A18" s="39" t="s">
        <v>13</v>
      </c>
      <c r="B18" s="14"/>
      <c r="C18" s="14"/>
      <c r="D18" s="19"/>
      <c r="E18" s="66"/>
      <c r="F18" s="66"/>
      <c r="G18" s="66"/>
      <c r="H18" s="66"/>
    </row>
    <row r="19" spans="1:8" ht="18" customHeight="1">
      <c r="A19" s="21" t="s">
        <v>7</v>
      </c>
      <c r="B19" s="22"/>
      <c r="C19" s="23" t="s">
        <v>8</v>
      </c>
      <c r="D19" s="23" t="s">
        <v>14</v>
      </c>
      <c r="E19" s="23">
        <v>2008</v>
      </c>
      <c r="F19" s="23">
        <v>2009</v>
      </c>
      <c r="G19" s="24">
        <v>2010</v>
      </c>
      <c r="H19" s="25">
        <v>2011</v>
      </c>
    </row>
    <row r="20" spans="1:8" ht="18" customHeight="1">
      <c r="A20" s="26"/>
      <c r="B20" s="40"/>
      <c r="C20" s="28" t="s">
        <v>10</v>
      </c>
      <c r="D20" s="28"/>
      <c r="E20" s="67"/>
      <c r="F20" s="68"/>
      <c r="G20" s="69"/>
      <c r="H20" s="70"/>
    </row>
    <row r="21" spans="1:8" ht="13.5">
      <c r="A21" s="26" t="s">
        <v>24</v>
      </c>
      <c r="B21" s="40"/>
      <c r="C21" s="32">
        <v>1451</v>
      </c>
      <c r="D21" s="28" t="s">
        <v>18</v>
      </c>
      <c r="E21" s="58">
        <f>-427459+5511</f>
        <v>-421948</v>
      </c>
      <c r="F21" s="58">
        <f>-538598+6943</f>
        <v>-531655</v>
      </c>
      <c r="G21" s="59">
        <f>F21*1.05</f>
        <v>-558237.75</v>
      </c>
      <c r="H21" s="60">
        <f>G21*1.05</f>
        <v>-586149.6375000001</v>
      </c>
    </row>
    <row r="22" spans="1:8" ht="13.5">
      <c r="A22" s="26"/>
      <c r="B22" s="40"/>
      <c r="C22" s="32"/>
      <c r="D22" s="41"/>
      <c r="E22" s="61"/>
      <c r="F22" s="58"/>
      <c r="G22" s="59"/>
      <c r="H22" s="60"/>
    </row>
    <row r="23" spans="1:8" ht="13.5">
      <c r="A23" s="26"/>
      <c r="B23" s="40"/>
      <c r="C23" s="34"/>
      <c r="D23" s="34"/>
      <c r="E23" s="58"/>
      <c r="F23" s="58"/>
      <c r="G23" s="59"/>
      <c r="H23" s="60"/>
    </row>
    <row r="24" spans="1:9" ht="18" customHeight="1" thickBot="1">
      <c r="A24" s="35"/>
      <c r="B24" s="36" t="s">
        <v>15</v>
      </c>
      <c r="C24" s="37"/>
      <c r="D24" s="37"/>
      <c r="E24" s="64">
        <f>SUM(E21:E23)</f>
        <v>-421948</v>
      </c>
      <c r="F24" s="64">
        <f>SUM(F21:F23)</f>
        <v>-531655</v>
      </c>
      <c r="G24" s="64">
        <f>SUM(G21:G23)</f>
        <v>-558237.75</v>
      </c>
      <c r="H24" s="65">
        <f>SUM(H21:H23)</f>
        <v>-586149.6375000001</v>
      </c>
      <c r="I24" s="42"/>
    </row>
    <row r="25" spans="1:8" ht="18" customHeight="1">
      <c r="A25" s="19"/>
      <c r="B25" s="19"/>
      <c r="C25" s="19"/>
      <c r="D25" s="19"/>
      <c r="E25" s="66"/>
      <c r="F25" s="66"/>
      <c r="G25" s="66"/>
      <c r="H25" s="66"/>
    </row>
    <row r="26" spans="1:8" ht="18" customHeight="1" thickBot="1">
      <c r="A26" s="39" t="s">
        <v>16</v>
      </c>
      <c r="B26" s="14"/>
      <c r="C26" s="14"/>
      <c r="D26" s="14"/>
      <c r="E26" s="66"/>
      <c r="F26" s="66"/>
      <c r="G26" s="66"/>
      <c r="H26" s="66"/>
    </row>
    <row r="27" spans="1:10" ht="18" customHeight="1">
      <c r="A27" s="21"/>
      <c r="B27" s="22"/>
      <c r="C27" s="43"/>
      <c r="D27" s="44"/>
      <c r="E27" s="23">
        <v>2008</v>
      </c>
      <c r="F27" s="23">
        <v>2009</v>
      </c>
      <c r="G27" s="24">
        <v>2010</v>
      </c>
      <c r="H27" s="25">
        <v>2011</v>
      </c>
      <c r="I27" s="45"/>
      <c r="J27" s="45"/>
    </row>
    <row r="28" spans="1:10" ht="18" customHeight="1">
      <c r="A28" s="74" t="s">
        <v>22</v>
      </c>
      <c r="B28" s="45"/>
      <c r="C28" s="46"/>
      <c r="D28" s="47"/>
      <c r="E28" s="76">
        <f>-120832+866</f>
        <v>-119966</v>
      </c>
      <c r="F28" s="58">
        <f>-152249+1091</f>
        <v>-151158</v>
      </c>
      <c r="G28" s="58">
        <f aca="true" t="shared" si="0" ref="G28:H30">F28*1.05</f>
        <v>-158715.9</v>
      </c>
      <c r="H28" s="60">
        <f t="shared" si="0"/>
        <v>-166651.695</v>
      </c>
      <c r="I28" s="45"/>
      <c r="J28" s="45"/>
    </row>
    <row r="29" spans="1:10" ht="18" customHeight="1">
      <c r="A29" s="75" t="s">
        <v>26</v>
      </c>
      <c r="B29" s="27"/>
      <c r="C29" s="27"/>
      <c r="D29" s="40"/>
      <c r="E29" s="58">
        <f>-227393+3774</f>
        <v>-223619</v>
      </c>
      <c r="F29" s="58">
        <f>-286516+4755</f>
        <v>-281761</v>
      </c>
      <c r="G29" s="58">
        <f t="shared" si="0"/>
        <v>-295849.05</v>
      </c>
      <c r="H29" s="60">
        <f t="shared" si="0"/>
        <v>-310641.5025</v>
      </c>
      <c r="I29" s="48"/>
      <c r="J29" s="48"/>
    </row>
    <row r="30" spans="1:10" ht="18" customHeight="1">
      <c r="A30" s="75" t="s">
        <v>27</v>
      </c>
      <c r="B30" s="27"/>
      <c r="C30" s="27"/>
      <c r="D30" s="40"/>
      <c r="E30" s="58">
        <f>-79234+871</f>
        <v>-78363</v>
      </c>
      <c r="F30" s="58">
        <f>-99833+1097</f>
        <v>-98736</v>
      </c>
      <c r="G30" s="58">
        <f t="shared" si="0"/>
        <v>-103672.8</v>
      </c>
      <c r="H30" s="60">
        <f t="shared" si="0"/>
        <v>-108856.44</v>
      </c>
      <c r="I30" s="48"/>
      <c r="J30" s="48"/>
    </row>
    <row r="31" spans="1:8" ht="18" customHeight="1">
      <c r="A31" s="49"/>
      <c r="B31" s="50"/>
      <c r="C31" s="50"/>
      <c r="D31" s="51"/>
      <c r="E31" s="71"/>
      <c r="F31" s="72"/>
      <c r="G31" s="72"/>
      <c r="H31" s="73"/>
    </row>
    <row r="32" spans="1:10" ht="18" customHeight="1" thickBot="1">
      <c r="A32" s="35" t="s">
        <v>15</v>
      </c>
      <c r="B32" s="36"/>
      <c r="C32" s="36"/>
      <c r="D32" s="52"/>
      <c r="E32" s="64">
        <f>SUM(E28:E31)</f>
        <v>-421948</v>
      </c>
      <c r="F32" s="64">
        <f>SUM(F28:F31)</f>
        <v>-531655</v>
      </c>
      <c r="G32" s="64">
        <f>SUM(G28:G31)</f>
        <v>-558237.75</v>
      </c>
      <c r="H32" s="65">
        <f>SUM(H28:H31)</f>
        <v>-586149.6375</v>
      </c>
      <c r="I32" s="53"/>
      <c r="J32" s="53"/>
    </row>
    <row r="33" spans="1:10" ht="18" customHeight="1">
      <c r="A33" s="19" t="s">
        <v>17</v>
      </c>
      <c r="B33" s="19"/>
      <c r="C33" s="19"/>
      <c r="D33" s="19"/>
      <c r="E33" s="38"/>
      <c r="F33" s="38"/>
      <c r="G33" s="38"/>
      <c r="H33" s="38"/>
      <c r="I33" s="53"/>
      <c r="J33" s="53"/>
    </row>
    <row r="34" spans="1:10" ht="12.75">
      <c r="A34" s="77" t="s">
        <v>29</v>
      </c>
      <c r="B34" s="77"/>
      <c r="C34" s="77"/>
      <c r="D34" s="77"/>
      <c r="E34" s="77"/>
      <c r="F34" s="77"/>
      <c r="G34" s="77"/>
      <c r="H34" s="77"/>
      <c r="I34" s="53"/>
      <c r="J34" s="53"/>
    </row>
    <row r="35" spans="1:10" ht="12.75">
      <c r="A35" s="79"/>
      <c r="B35" s="79"/>
      <c r="C35" s="79"/>
      <c r="D35" s="79"/>
      <c r="E35" s="79"/>
      <c r="F35" s="79"/>
      <c r="G35" s="79"/>
      <c r="H35" s="79"/>
      <c r="I35" s="53"/>
      <c r="J35" s="53"/>
    </row>
    <row r="36" spans="1:8" ht="12.75">
      <c r="A36" s="79"/>
      <c r="B36" s="79"/>
      <c r="C36" s="79"/>
      <c r="D36" s="79"/>
      <c r="E36" s="79"/>
      <c r="F36" s="79"/>
      <c r="G36" s="79"/>
      <c r="H36" s="79"/>
    </row>
    <row r="37" spans="1:8" ht="17.25" customHeight="1">
      <c r="A37" s="80"/>
      <c r="B37" s="80"/>
      <c r="C37" s="80"/>
      <c r="D37" s="80"/>
      <c r="E37" s="80"/>
      <c r="F37" s="80"/>
      <c r="G37" s="80"/>
      <c r="H37" s="80"/>
    </row>
    <row r="39" ht="12.75">
      <c r="A39" s="54"/>
    </row>
  </sheetData>
  <mergeCells count="2">
    <mergeCell ref="B4:H4"/>
    <mergeCell ref="A34:H37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Blossey, Linda</cp:lastModifiedBy>
  <cp:lastPrinted>2007-10-30T23:03:30Z</cp:lastPrinted>
  <dcterms:created xsi:type="dcterms:W3CDTF">1999-06-02T23:29:55Z</dcterms:created>
  <dcterms:modified xsi:type="dcterms:W3CDTF">2008-01-24T18:08:48Z</dcterms:modified>
  <cp:category/>
  <cp:version/>
  <cp:contentType/>
  <cp:contentStatus/>
</cp:coreProperties>
</file>