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990" windowHeight="12075" activeTab="0"/>
  </bookViews>
  <sheets>
    <sheet name="Attachment F" sheetId="1" r:id="rId1"/>
  </sheets>
  <definedNames>
    <definedName name="_xlnm.Print_Area" localSheetId="0">'Attachment F'!$A$2:$J$33</definedName>
  </definedNames>
  <calcPr fullCalcOnLoad="1"/>
</workbook>
</file>

<file path=xl/sharedStrings.xml><?xml version="1.0" encoding="utf-8"?>
<sst xmlns="http://schemas.openxmlformats.org/spreadsheetml/2006/main" count="49" uniqueCount="35">
  <si>
    <t>FY13</t>
  </si>
  <si>
    <t>FY14</t>
  </si>
  <si>
    <t>FY15</t>
  </si>
  <si>
    <t>FY16</t>
  </si>
  <si>
    <t>FY17</t>
  </si>
  <si>
    <t>FY18</t>
  </si>
  <si>
    <t>Total</t>
  </si>
  <si>
    <t>000003810 - SW CAP EQUIP REPLACEMENT</t>
  </si>
  <si>
    <t>SW CERP CAPITAL REPAIRS (1033485)</t>
  </si>
  <si>
    <t>SW CERP EQ REPLACEMNT PURCHASE (1033487)</t>
  </si>
  <si>
    <t>SW CERP DEFAULT (1033488)</t>
  </si>
  <si>
    <t>000003901 - SOLID WASTE CONSTRUCTION</t>
  </si>
  <si>
    <t>SW SOUTH COUNTY RECYCLING &amp; TS (1033497)</t>
  </si>
  <si>
    <t>SW NORTH COUNTY RECYCLING &amp; TS (1033498)</t>
  </si>
  <si>
    <t>SW HARBOR IS SAFETY IMPROVMNTS (1033503)</t>
  </si>
  <si>
    <t>SW FAC CAPITAL PROJ CNTRL SPRT (1033505)</t>
  </si>
  <si>
    <t>SW BOW LAKE RECYCLING &amp; TS (1033506)</t>
  </si>
  <si>
    <t>SW CONSTRUCTION DEFAULT (1033508)</t>
  </si>
  <si>
    <t>SW FACTORIA RECYCLING and TS (1048385)</t>
  </si>
  <si>
    <t>SW CEDAR FALLS DB IMPROVEMENTS (1115975)</t>
  </si>
  <si>
    <t>SW A8 DEV/FACILITY RELOCATION (1115992)</t>
  </si>
  <si>
    <t>SW CEDAR FALLS ENV CNTRL SYS M (1116833)</t>
  </si>
  <si>
    <t>SW ENUMCLAW ENV CNTRL SYS MOD (1116838)</t>
  </si>
  <si>
    <t>SW VASHON ENV CNTRL SYS MOD (1116840)</t>
  </si>
  <si>
    <t>000003910 - LANDFILL RESERVE FUND</t>
  </si>
  <si>
    <t>SW CH LEACHATE FORCEMAIN UPGRD (1033540)</t>
  </si>
  <si>
    <t>SW CH AREA 7 CLOSURE (1033542)</t>
  </si>
  <si>
    <t>SW CH ENV SYS MODIFICATIONS (1033545)</t>
  </si>
  <si>
    <t>SW FUND 3910 CONTINGENCY (1033546)</t>
  </si>
  <si>
    <t>SW LFR CAPITAL PROJ CNTRL SPRT (1033547)</t>
  </si>
  <si>
    <t>SW LANDFILL RESERVE DEFAULT (1033549)</t>
  </si>
  <si>
    <t>000003810 - SW CAP EQUIP REPLACEMENT Total</t>
  </si>
  <si>
    <t>000003901 - SOLID WASTE CONSTRUCTION Total</t>
  </si>
  <si>
    <t>000003910 - LANDFILL RESERVE FUND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</si>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</sst>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5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3" fillId="33" borderId="11" xfId="0" applyNumberFormat="1" applyFont="1" applyFill="1" applyBorder="1" applyAlignment="1" applyProtection="1">
      <alignment/>
      <protection locked="0"/>
    </xf>
    <xf numFmtId="5" fontId="3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 locked="0"/>
    </xf>
    <xf numFmtId="0" fontId="3" fillId="33" borderId="13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43" fontId="2" fillId="33" borderId="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horizontal="right"/>
    </xf>
    <xf numFmtId="0" fontId="2" fillId="33" borderId="0" xfId="0" applyNumberFormat="1" applyFont="1" applyFill="1" applyBorder="1" applyAlignment="1" applyProtection="1">
      <alignment horizontal="right"/>
      <protection locked="0"/>
    </xf>
    <xf numFmtId="0" fontId="3" fillId="33" borderId="12" xfId="0" applyNumberFormat="1" applyFont="1" applyFill="1" applyBorder="1" applyAlignment="1" applyProtection="1">
      <alignment/>
      <protection locked="0"/>
    </xf>
    <xf numFmtId="164" fontId="2" fillId="33" borderId="12" xfId="0" applyNumberFormat="1" applyFont="1" applyFill="1" applyBorder="1" applyAlignment="1" applyProtection="1">
      <alignment/>
      <protection locked="0"/>
    </xf>
    <xf numFmtId="164" fontId="2" fillId="33" borderId="12" xfId="0" applyNumberFormat="1" applyFont="1" applyFill="1" applyBorder="1" applyAlignment="1">
      <alignment/>
    </xf>
    <xf numFmtId="0" fontId="3" fillId="33" borderId="13" xfId="0" applyNumberFormat="1" applyFont="1" applyFill="1" applyBorder="1" applyAlignment="1" applyProtection="1">
      <alignment/>
      <protection locked="0"/>
    </xf>
    <xf numFmtId="0" fontId="2" fillId="33" borderId="14" xfId="0" applyNumberFormat="1" applyFont="1" applyFill="1" applyBorder="1" applyAlignment="1" applyProtection="1">
      <alignment/>
      <protection locked="0"/>
    </xf>
    <xf numFmtId="0" fontId="2" fillId="33" borderId="15" xfId="0" applyNumberFormat="1" applyFont="1" applyFill="1" applyBorder="1" applyAlignment="1" applyProtection="1">
      <alignment/>
      <protection locked="0"/>
    </xf>
    <xf numFmtId="0" fontId="3" fillId="33" borderId="10" xfId="0" applyNumberFormat="1" applyFont="1" applyFill="1" applyBorder="1" applyAlignment="1" applyProtection="1">
      <alignment/>
      <protection locked="0"/>
    </xf>
    <xf numFmtId="5" fontId="2" fillId="33" borderId="0" xfId="0" applyNumberFormat="1" applyFont="1" applyFill="1" applyBorder="1" applyAlignment="1" applyProtection="1">
      <alignment horizontal="right"/>
      <protection locked="0"/>
    </xf>
    <xf numFmtId="5" fontId="2" fillId="33" borderId="16" xfId="0" applyNumberFormat="1" applyFont="1" applyFill="1" applyBorder="1" applyAlignment="1" applyProtection="1">
      <alignment horizontal="right"/>
      <protection locked="0"/>
    </xf>
    <xf numFmtId="5" fontId="3" fillId="33" borderId="12" xfId="0" applyNumberFormat="1" applyFont="1" applyFill="1" applyBorder="1" applyAlignment="1">
      <alignment horizontal="right"/>
    </xf>
    <xf numFmtId="5" fontId="3" fillId="33" borderId="10" xfId="0" applyNumberFormat="1" applyFont="1" applyFill="1" applyBorder="1" applyAlignment="1">
      <alignment horizontal="right"/>
    </xf>
    <xf numFmtId="5" fontId="2" fillId="33" borderId="0" xfId="0" applyNumberFormat="1" applyFont="1" applyFill="1" applyBorder="1" applyAlignment="1">
      <alignment horizontal="right"/>
    </xf>
    <xf numFmtId="5" fontId="3" fillId="33" borderId="12" xfId="0" applyNumberFormat="1" applyFont="1" applyFill="1" applyBorder="1" applyAlignment="1" applyProtection="1">
      <alignment horizontal="right"/>
      <protection locked="0"/>
    </xf>
    <xf numFmtId="5" fontId="3" fillId="33" borderId="1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1.8515625" style="10" customWidth="1"/>
    <col min="2" max="2" width="9.57421875" style="10" customWidth="1"/>
    <col min="3" max="3" width="44.57421875" style="10" customWidth="1"/>
    <col min="4" max="10" width="14.7109375" style="10" customWidth="1"/>
    <col min="11" max="11" width="12.00390625" style="10" customWidth="1"/>
    <col min="12" max="12" width="16.57421875" style="10" customWidth="1"/>
    <col min="13" max="13" width="14.00390625" style="10" customWidth="1"/>
    <col min="14" max="14" width="11.7109375" style="10" customWidth="1"/>
    <col min="15" max="15" width="13.57421875" style="10" customWidth="1"/>
    <col min="16" max="16" width="12.421875" style="10" customWidth="1"/>
    <col min="17" max="17" width="13.421875" style="10" customWidth="1"/>
    <col min="18" max="18" width="35.7109375" style="10" customWidth="1"/>
    <col min="19" max="19" width="12.00390625" style="10" customWidth="1"/>
    <col min="20" max="20" width="16.28125" style="10" customWidth="1"/>
    <col min="21" max="21" width="16.421875" style="10" customWidth="1"/>
    <col min="22" max="22" width="19.140625" style="10" customWidth="1"/>
    <col min="23" max="36" width="10.8515625" style="10" customWidth="1"/>
    <col min="37" max="16384" width="9.140625" style="10" customWidth="1"/>
  </cols>
  <sheetData>
    <row r="1" spans="1:11" ht="15">
      <c r="A1" s="8"/>
      <c r="B1" s="8"/>
      <c r="C1" s="8"/>
      <c r="D1" s="8"/>
      <c r="E1" s="8"/>
      <c r="F1" s="8"/>
      <c r="G1" s="8"/>
      <c r="H1" s="8"/>
      <c r="I1" s="14"/>
      <c r="J1" s="8"/>
      <c r="K1" s="8"/>
    </row>
    <row r="2" spans="1:11" ht="15">
      <c r="A2" s="15"/>
      <c r="B2" s="8"/>
      <c r="C2" s="8"/>
      <c r="D2" s="8"/>
      <c r="E2" s="8"/>
      <c r="F2" s="8"/>
      <c r="G2" s="8"/>
      <c r="H2" s="8"/>
      <c r="I2" s="14"/>
      <c r="J2" s="8"/>
      <c r="K2" s="8"/>
    </row>
    <row r="3" spans="1:11" ht="15">
      <c r="A3" s="6" t="s">
        <v>7</v>
      </c>
      <c r="B3" s="18"/>
      <c r="C3" s="21"/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1" t="s">
        <v>6</v>
      </c>
      <c r="K3" s="8"/>
    </row>
    <row r="4" spans="1:17" ht="15">
      <c r="A4" s="22"/>
      <c r="B4" s="8" t="str">
        <f>LEFT(RIGHT(C4,8),7)</f>
        <v>1033485</v>
      </c>
      <c r="C4" s="23" t="s">
        <v>8</v>
      </c>
      <c r="D4" s="25">
        <v>1892000</v>
      </c>
      <c r="E4" s="25">
        <v>475000</v>
      </c>
      <c r="F4" s="25">
        <v>1615181</v>
      </c>
      <c r="G4" s="25">
        <v>961032</v>
      </c>
      <c r="H4" s="25">
        <v>2062164</v>
      </c>
      <c r="I4" s="25">
        <v>1481140</v>
      </c>
      <c r="J4" s="26">
        <f>SUM(D4:I4)</f>
        <v>8486517</v>
      </c>
      <c r="K4" s="12"/>
      <c r="L4" s="11"/>
      <c r="M4" s="11"/>
      <c r="N4" s="11"/>
      <c r="O4" s="11"/>
      <c r="P4" s="11"/>
      <c r="Q4" s="11"/>
    </row>
    <row r="5" spans="1:17" ht="15">
      <c r="A5" s="22"/>
      <c r="B5" s="8" t="str">
        <f aca="true" t="shared" si="0" ref="B5:B29">LEFT(RIGHT(C5,8),7)</f>
        <v>1033487</v>
      </c>
      <c r="C5" s="23" t="s">
        <v>9</v>
      </c>
      <c r="D5" s="25">
        <v>4245000</v>
      </c>
      <c r="E5" s="25">
        <v>3982500</v>
      </c>
      <c r="F5" s="25">
        <v>4611809</v>
      </c>
      <c r="G5" s="25">
        <v>3901498</v>
      </c>
      <c r="H5" s="25">
        <v>4277540</v>
      </c>
      <c r="I5" s="25">
        <v>2821636</v>
      </c>
      <c r="J5" s="26">
        <f aca="true" t="shared" si="1" ref="J5:J28">SUM(D5:I5)</f>
        <v>23839983</v>
      </c>
      <c r="K5" s="12"/>
      <c r="L5" s="11"/>
      <c r="M5" s="11"/>
      <c r="N5" s="11"/>
      <c r="O5" s="11"/>
      <c r="P5" s="11"/>
      <c r="Q5" s="11"/>
    </row>
    <row r="6" spans="1:17" ht="15">
      <c r="A6" s="22"/>
      <c r="B6" s="8" t="str">
        <f t="shared" si="0"/>
        <v>1033488</v>
      </c>
      <c r="C6" s="23" t="s">
        <v>10</v>
      </c>
      <c r="D6" s="25">
        <v>-1800</v>
      </c>
      <c r="E6" s="25">
        <v>741</v>
      </c>
      <c r="F6" s="25"/>
      <c r="G6" s="25"/>
      <c r="H6" s="25"/>
      <c r="I6" s="25"/>
      <c r="J6" s="26">
        <f t="shared" si="1"/>
        <v>-1059</v>
      </c>
      <c r="K6" s="12"/>
      <c r="L6" s="11"/>
      <c r="M6" s="11"/>
      <c r="N6" s="11"/>
      <c r="O6" s="11"/>
      <c r="P6" s="11"/>
      <c r="Q6" s="11"/>
    </row>
    <row r="7" spans="1:17" ht="15">
      <c r="A7" s="2"/>
      <c r="B7" s="3"/>
      <c r="C7" s="4" t="s">
        <v>31</v>
      </c>
      <c r="D7" s="27">
        <f>SUM(D4:D6)</f>
        <v>6135200</v>
      </c>
      <c r="E7" s="27">
        <f aca="true" t="shared" si="2" ref="E7:J7">SUM(E4:E6)</f>
        <v>4458241</v>
      </c>
      <c r="F7" s="27">
        <f t="shared" si="2"/>
        <v>6226990</v>
      </c>
      <c r="G7" s="27">
        <f t="shared" si="2"/>
        <v>4862530</v>
      </c>
      <c r="H7" s="27">
        <f t="shared" si="2"/>
        <v>6339704</v>
      </c>
      <c r="I7" s="27">
        <f t="shared" si="2"/>
        <v>4302776</v>
      </c>
      <c r="J7" s="28">
        <f t="shared" si="2"/>
        <v>32325441</v>
      </c>
      <c r="K7" s="13"/>
      <c r="L7" s="11"/>
      <c r="M7" s="11"/>
      <c r="N7" s="11"/>
      <c r="O7" s="11"/>
      <c r="P7" s="11"/>
      <c r="Q7" s="11"/>
    </row>
    <row r="8" spans="1:17" ht="15">
      <c r="A8" s="13"/>
      <c r="B8" s="13"/>
      <c r="C8" s="16"/>
      <c r="D8" s="29"/>
      <c r="E8" s="29"/>
      <c r="F8" s="29"/>
      <c r="G8" s="29"/>
      <c r="H8" s="29"/>
      <c r="I8" s="29"/>
      <c r="J8" s="29"/>
      <c r="K8" s="13"/>
      <c r="L8" s="11"/>
      <c r="M8" s="11"/>
      <c r="N8" s="11"/>
      <c r="O8" s="11"/>
      <c r="P8" s="11"/>
      <c r="Q8" s="11"/>
    </row>
    <row r="9" spans="1:17" s="5" customFormat="1" ht="15">
      <c r="A9" s="6" t="s">
        <v>11</v>
      </c>
      <c r="B9" s="18"/>
      <c r="C9" s="24"/>
      <c r="D9" s="30" t="s">
        <v>0</v>
      </c>
      <c r="E9" s="30" t="s">
        <v>1</v>
      </c>
      <c r="F9" s="30" t="s">
        <v>2</v>
      </c>
      <c r="G9" s="30" t="s">
        <v>3</v>
      </c>
      <c r="H9" s="30" t="s">
        <v>4</v>
      </c>
      <c r="I9" s="30" t="s">
        <v>5</v>
      </c>
      <c r="J9" s="31" t="s">
        <v>6</v>
      </c>
      <c r="K9" s="19"/>
      <c r="L9" s="20"/>
      <c r="M9" s="20"/>
      <c r="N9" s="20"/>
      <c r="O9" s="20"/>
      <c r="P9" s="20"/>
      <c r="Q9" s="20"/>
    </row>
    <row r="10" spans="1:17" ht="15">
      <c r="A10" s="22"/>
      <c r="B10" s="8" t="str">
        <f t="shared" si="0"/>
        <v>1033497</v>
      </c>
      <c r="C10" s="23" t="s">
        <v>12</v>
      </c>
      <c r="D10" s="25"/>
      <c r="E10" s="25"/>
      <c r="F10" s="25">
        <f>3336368+58535824</f>
        <v>61872192</v>
      </c>
      <c r="G10" s="25"/>
      <c r="H10" s="25"/>
      <c r="I10" s="25"/>
      <c r="J10" s="26">
        <f t="shared" si="1"/>
        <v>61872192</v>
      </c>
      <c r="K10" s="12"/>
      <c r="L10" s="11"/>
      <c r="M10" s="11"/>
      <c r="N10" s="11"/>
      <c r="O10" s="11"/>
      <c r="P10" s="11"/>
      <c r="Q10" s="11"/>
    </row>
    <row r="11" spans="1:17" ht="15">
      <c r="A11" s="22"/>
      <c r="B11" s="8" t="str">
        <f t="shared" si="0"/>
        <v>1033498</v>
      </c>
      <c r="C11" s="23" t="s">
        <v>13</v>
      </c>
      <c r="D11" s="25"/>
      <c r="E11" s="25"/>
      <c r="F11" s="25">
        <v>26875550</v>
      </c>
      <c r="G11" s="25">
        <v>5878517</v>
      </c>
      <c r="H11" s="25">
        <v>60237607</v>
      </c>
      <c r="I11" s="25"/>
      <c r="J11" s="26">
        <f t="shared" si="1"/>
        <v>92991674</v>
      </c>
      <c r="K11" s="12"/>
      <c r="L11" s="11"/>
      <c r="M11" s="11"/>
      <c r="N11" s="11"/>
      <c r="O11" s="11"/>
      <c r="P11" s="11"/>
      <c r="Q11" s="11"/>
    </row>
    <row r="12" spans="1:17" ht="15">
      <c r="A12" s="22"/>
      <c r="B12" s="8" t="str">
        <f t="shared" si="0"/>
        <v>1033503</v>
      </c>
      <c r="C12" s="23" t="s">
        <v>14</v>
      </c>
      <c r="D12" s="25">
        <v>691779</v>
      </c>
      <c r="E12" s="25"/>
      <c r="F12" s="25"/>
      <c r="G12" s="25"/>
      <c r="H12" s="25"/>
      <c r="I12" s="25"/>
      <c r="J12" s="26">
        <f t="shared" si="1"/>
        <v>691779</v>
      </c>
      <c r="K12" s="12"/>
      <c r="L12" s="11"/>
      <c r="M12" s="11"/>
      <c r="N12" s="11"/>
      <c r="O12" s="11"/>
      <c r="P12" s="11"/>
      <c r="Q12" s="11"/>
    </row>
    <row r="13" spans="1:17" ht="15">
      <c r="A13" s="22"/>
      <c r="B13" s="8" t="str">
        <f t="shared" si="0"/>
        <v>1033505</v>
      </c>
      <c r="C13" s="23" t="s">
        <v>15</v>
      </c>
      <c r="D13" s="25">
        <v>614138</v>
      </c>
      <c r="E13" s="25">
        <v>521326</v>
      </c>
      <c r="F13" s="25">
        <v>498775</v>
      </c>
      <c r="G13" s="25">
        <v>474402</v>
      </c>
      <c r="H13" s="25">
        <v>488634</v>
      </c>
      <c r="I13" s="25">
        <v>503293</v>
      </c>
      <c r="J13" s="26">
        <f t="shared" si="1"/>
        <v>3100568</v>
      </c>
      <c r="K13" s="12"/>
      <c r="L13" s="11"/>
      <c r="M13" s="11"/>
      <c r="N13" s="11"/>
      <c r="O13" s="11"/>
      <c r="P13" s="11"/>
      <c r="Q13" s="11"/>
    </row>
    <row r="14" spans="1:17" ht="15">
      <c r="A14" s="22"/>
      <c r="B14" s="8" t="str">
        <f t="shared" si="0"/>
        <v>1033506</v>
      </c>
      <c r="C14" s="23" t="s">
        <v>16</v>
      </c>
      <c r="D14" s="25"/>
      <c r="E14" s="25">
        <v>995298</v>
      </c>
      <c r="F14" s="25"/>
      <c r="G14" s="25"/>
      <c r="H14" s="25"/>
      <c r="I14" s="25"/>
      <c r="J14" s="26">
        <f t="shared" si="1"/>
        <v>995298</v>
      </c>
      <c r="K14" s="12"/>
      <c r="L14" s="11"/>
      <c r="M14" s="11"/>
      <c r="N14" s="11"/>
      <c r="O14" s="11"/>
      <c r="P14" s="11"/>
      <c r="Q14" s="11"/>
    </row>
    <row r="15" spans="1:17" ht="15">
      <c r="A15" s="22"/>
      <c r="B15" s="8" t="str">
        <f t="shared" si="0"/>
        <v>1033508</v>
      </c>
      <c r="C15" s="23" t="s">
        <v>17</v>
      </c>
      <c r="D15" s="25">
        <v>26457</v>
      </c>
      <c r="E15" s="25">
        <v>21310</v>
      </c>
      <c r="F15" s="25"/>
      <c r="G15" s="25"/>
      <c r="H15" s="25"/>
      <c r="I15" s="25"/>
      <c r="J15" s="26">
        <f t="shared" si="1"/>
        <v>47767</v>
      </c>
      <c r="K15" s="12"/>
      <c r="L15" s="11"/>
      <c r="M15" s="11"/>
      <c r="N15" s="11"/>
      <c r="O15" s="11"/>
      <c r="P15" s="11"/>
      <c r="Q15" s="11"/>
    </row>
    <row r="16" spans="1:17" ht="15">
      <c r="A16" s="22"/>
      <c r="B16" s="8" t="str">
        <f t="shared" si="0"/>
        <v>1048385</v>
      </c>
      <c r="C16" s="23" t="s">
        <v>18</v>
      </c>
      <c r="D16" s="25">
        <v>58050764</v>
      </c>
      <c r="E16" s="25"/>
      <c r="F16" s="25"/>
      <c r="G16" s="25"/>
      <c r="H16" s="25"/>
      <c r="I16" s="25"/>
      <c r="J16" s="26">
        <f t="shared" si="1"/>
        <v>58050764</v>
      </c>
      <c r="K16" s="12"/>
      <c r="L16" s="11"/>
      <c r="M16" s="11"/>
      <c r="N16" s="11"/>
      <c r="O16" s="11"/>
      <c r="P16" s="11"/>
      <c r="Q16" s="11"/>
    </row>
    <row r="17" spans="1:17" ht="15">
      <c r="A17" s="22"/>
      <c r="B17" s="8" t="str">
        <f t="shared" si="0"/>
        <v>1115975</v>
      </c>
      <c r="C17" s="23" t="s">
        <v>19</v>
      </c>
      <c r="D17" s="25">
        <v>888014</v>
      </c>
      <c r="E17" s="25"/>
      <c r="F17" s="25"/>
      <c r="G17" s="25"/>
      <c r="H17" s="25"/>
      <c r="I17" s="25"/>
      <c r="J17" s="26">
        <f t="shared" si="1"/>
        <v>888014</v>
      </c>
      <c r="K17" s="12"/>
      <c r="L17" s="11"/>
      <c r="M17" s="11"/>
      <c r="N17" s="11"/>
      <c r="O17" s="11"/>
      <c r="P17" s="11"/>
      <c r="Q17" s="11"/>
    </row>
    <row r="18" spans="1:17" ht="15">
      <c r="A18" s="22"/>
      <c r="B18" s="8" t="str">
        <f t="shared" si="0"/>
        <v>1116833</v>
      </c>
      <c r="C18" s="23" t="s">
        <v>21</v>
      </c>
      <c r="D18" s="25">
        <v>720502</v>
      </c>
      <c r="E18" s="25">
        <v>202441</v>
      </c>
      <c r="F18" s="25"/>
      <c r="G18" s="25"/>
      <c r="H18" s="25"/>
      <c r="I18" s="25"/>
      <c r="J18" s="26">
        <f t="shared" si="1"/>
        <v>922943</v>
      </c>
      <c r="K18" s="12"/>
      <c r="L18" s="11"/>
      <c r="M18" s="11"/>
      <c r="N18" s="11"/>
      <c r="O18" s="11"/>
      <c r="P18" s="11"/>
      <c r="Q18" s="11"/>
    </row>
    <row r="19" spans="1:17" ht="15">
      <c r="A19" s="22"/>
      <c r="B19" s="8" t="str">
        <f t="shared" si="0"/>
        <v>1116838</v>
      </c>
      <c r="C19" s="23" t="s">
        <v>22</v>
      </c>
      <c r="D19" s="25">
        <v>449372</v>
      </c>
      <c r="E19" s="25">
        <v>209249</v>
      </c>
      <c r="F19" s="25"/>
      <c r="G19" s="25"/>
      <c r="H19" s="25"/>
      <c r="I19" s="25"/>
      <c r="J19" s="26">
        <f t="shared" si="1"/>
        <v>658621</v>
      </c>
      <c r="K19" s="12"/>
      <c r="L19" s="11"/>
      <c r="M19" s="11"/>
      <c r="N19" s="11"/>
      <c r="O19" s="11"/>
      <c r="P19" s="11"/>
      <c r="Q19" s="11"/>
    </row>
    <row r="20" spans="1:17" ht="15">
      <c r="A20" s="22"/>
      <c r="B20" s="8" t="str">
        <f t="shared" si="0"/>
        <v>1116840</v>
      </c>
      <c r="C20" s="23" t="s">
        <v>23</v>
      </c>
      <c r="D20" s="25">
        <v>964587</v>
      </c>
      <c r="E20" s="25">
        <v>1074936</v>
      </c>
      <c r="F20" s="25"/>
      <c r="G20" s="25"/>
      <c r="H20" s="25"/>
      <c r="I20" s="25"/>
      <c r="J20" s="26">
        <f t="shared" si="1"/>
        <v>2039523</v>
      </c>
      <c r="K20" s="12"/>
      <c r="L20" s="11"/>
      <c r="M20" s="11"/>
      <c r="N20" s="11"/>
      <c r="O20" s="11"/>
      <c r="P20" s="11"/>
      <c r="Q20" s="11"/>
    </row>
    <row r="21" spans="1:17" ht="15">
      <c r="A21" s="6"/>
      <c r="B21" s="18"/>
      <c r="C21" s="9" t="s">
        <v>32</v>
      </c>
      <c r="D21" s="30">
        <f>SUM(D10:D20)</f>
        <v>62405613</v>
      </c>
      <c r="E21" s="30">
        <f aca="true" t="shared" si="3" ref="E21:J21">SUM(E10:E20)</f>
        <v>3024560</v>
      </c>
      <c r="F21" s="30">
        <f t="shared" si="3"/>
        <v>89246517</v>
      </c>
      <c r="G21" s="30">
        <f t="shared" si="3"/>
        <v>6352919</v>
      </c>
      <c r="H21" s="30">
        <f t="shared" si="3"/>
        <v>60726241</v>
      </c>
      <c r="I21" s="30">
        <f t="shared" si="3"/>
        <v>503293</v>
      </c>
      <c r="J21" s="31">
        <f t="shared" si="3"/>
        <v>222259143</v>
      </c>
      <c r="K21" s="12"/>
      <c r="L21" s="11"/>
      <c r="M21" s="11"/>
      <c r="N21" s="11"/>
      <c r="O21" s="11"/>
      <c r="P21" s="11"/>
      <c r="Q21" s="11"/>
    </row>
    <row r="22" spans="1:17" ht="15">
      <c r="A22" s="8"/>
      <c r="B22" s="8"/>
      <c r="C22" s="17"/>
      <c r="D22" s="25"/>
      <c r="E22" s="25"/>
      <c r="F22" s="25"/>
      <c r="G22" s="25"/>
      <c r="H22" s="25"/>
      <c r="I22" s="25"/>
      <c r="J22" s="25"/>
      <c r="K22" s="12"/>
      <c r="L22" s="11"/>
      <c r="M22" s="11"/>
      <c r="N22" s="11"/>
      <c r="O22" s="11"/>
      <c r="P22" s="11"/>
      <c r="Q22" s="11"/>
    </row>
    <row r="23" spans="1:17" ht="15">
      <c r="A23" s="6" t="s">
        <v>24</v>
      </c>
      <c r="B23" s="18"/>
      <c r="C23" s="21"/>
      <c r="D23" s="30" t="s">
        <v>0</v>
      </c>
      <c r="E23" s="30" t="s">
        <v>1</v>
      </c>
      <c r="F23" s="30" t="s">
        <v>2</v>
      </c>
      <c r="G23" s="30" t="s">
        <v>3</v>
      </c>
      <c r="H23" s="30" t="s">
        <v>4</v>
      </c>
      <c r="I23" s="30" t="s">
        <v>5</v>
      </c>
      <c r="J23" s="31" t="s">
        <v>6</v>
      </c>
      <c r="K23" s="12"/>
      <c r="L23" s="11"/>
      <c r="M23" s="11"/>
      <c r="N23" s="11"/>
      <c r="O23" s="11"/>
      <c r="P23" s="11"/>
      <c r="Q23" s="11"/>
    </row>
    <row r="24" spans="1:17" ht="15">
      <c r="A24" s="22"/>
      <c r="B24" s="8" t="str">
        <f t="shared" si="0"/>
        <v>1033540</v>
      </c>
      <c r="C24" s="23" t="s">
        <v>25</v>
      </c>
      <c r="D24" s="25">
        <v>407667</v>
      </c>
      <c r="E24" s="25"/>
      <c r="F24" s="25"/>
      <c r="G24" s="25"/>
      <c r="H24" s="25"/>
      <c r="I24" s="25"/>
      <c r="J24" s="26">
        <f t="shared" si="1"/>
        <v>407667</v>
      </c>
      <c r="K24" s="12"/>
      <c r="L24" s="11"/>
      <c r="M24" s="11"/>
      <c r="N24" s="11"/>
      <c r="O24" s="11"/>
      <c r="P24" s="11"/>
      <c r="Q24" s="11"/>
    </row>
    <row r="25" spans="1:17" ht="15">
      <c r="A25" s="22"/>
      <c r="B25" s="8" t="str">
        <f t="shared" si="0"/>
        <v>1033542</v>
      </c>
      <c r="C25" s="23" t="s">
        <v>26</v>
      </c>
      <c r="D25" s="25"/>
      <c r="E25" s="25"/>
      <c r="F25" s="25">
        <v>3491247</v>
      </c>
      <c r="G25" s="25"/>
      <c r="H25" s="25">
        <v>6694249</v>
      </c>
      <c r="I25" s="25">
        <v>593606</v>
      </c>
      <c r="J25" s="26">
        <f t="shared" si="1"/>
        <v>10779102</v>
      </c>
      <c r="K25" s="12"/>
      <c r="L25" s="11"/>
      <c r="M25" s="11"/>
      <c r="N25" s="11"/>
      <c r="O25" s="11"/>
      <c r="P25" s="11"/>
      <c r="Q25" s="11"/>
    </row>
    <row r="26" spans="1:17" ht="15">
      <c r="A26" s="22"/>
      <c r="B26" s="8" t="str">
        <f t="shared" si="0"/>
        <v>1033545</v>
      </c>
      <c r="C26" s="23" t="s">
        <v>27</v>
      </c>
      <c r="D26" s="25">
        <v>5016167</v>
      </c>
      <c r="E26" s="25">
        <v>309523</v>
      </c>
      <c r="F26" s="25"/>
      <c r="G26" s="25"/>
      <c r="H26" s="25"/>
      <c r="I26" s="25"/>
      <c r="J26" s="26">
        <f t="shared" si="1"/>
        <v>5325690</v>
      </c>
      <c r="K26" s="12"/>
      <c r="L26" s="11"/>
      <c r="M26" s="11"/>
      <c r="N26" s="11"/>
      <c r="O26" s="11"/>
      <c r="P26" s="11"/>
      <c r="Q26" s="11"/>
    </row>
    <row r="27" spans="1:17" ht="15">
      <c r="A27" s="22"/>
      <c r="B27" s="8" t="str">
        <f t="shared" si="0"/>
        <v>1033546</v>
      </c>
      <c r="C27" s="23" t="s">
        <v>28</v>
      </c>
      <c r="D27" s="25">
        <v>136837</v>
      </c>
      <c r="E27" s="25"/>
      <c r="F27" s="25"/>
      <c r="G27" s="25"/>
      <c r="H27" s="25"/>
      <c r="I27" s="25"/>
      <c r="J27" s="26">
        <f t="shared" si="1"/>
        <v>136837</v>
      </c>
      <c r="K27" s="12"/>
      <c r="L27" s="11"/>
      <c r="M27" s="11"/>
      <c r="N27" s="11"/>
      <c r="O27" s="11"/>
      <c r="P27" s="11"/>
      <c r="Q27" s="11"/>
    </row>
    <row r="28" spans="1:17" ht="15">
      <c r="A28" s="22"/>
      <c r="B28" s="8" t="str">
        <f t="shared" si="0"/>
        <v>1033547</v>
      </c>
      <c r="C28" s="23" t="s">
        <v>29</v>
      </c>
      <c r="D28" s="25">
        <v>281190</v>
      </c>
      <c r="E28" s="25">
        <v>241885</v>
      </c>
      <c r="F28" s="25">
        <v>232751</v>
      </c>
      <c r="G28" s="25">
        <v>222851</v>
      </c>
      <c r="H28" s="25">
        <v>229536</v>
      </c>
      <c r="I28" s="25">
        <v>236422</v>
      </c>
      <c r="J28" s="26">
        <f t="shared" si="1"/>
        <v>1444635</v>
      </c>
      <c r="K28" s="12"/>
      <c r="L28" s="11"/>
      <c r="M28" s="11"/>
      <c r="N28" s="11"/>
      <c r="O28" s="11"/>
      <c r="P28" s="11"/>
      <c r="Q28" s="11"/>
    </row>
    <row r="29" spans="1:17" ht="15">
      <c r="A29" s="22"/>
      <c r="B29" s="8" t="str">
        <f t="shared" si="0"/>
        <v>1033549</v>
      </c>
      <c r="C29" s="23" t="s">
        <v>30</v>
      </c>
      <c r="D29" s="25">
        <v>2401</v>
      </c>
      <c r="E29" s="25">
        <v>11559</v>
      </c>
      <c r="F29" s="25"/>
      <c r="G29" s="25"/>
      <c r="H29" s="25"/>
      <c r="I29" s="25"/>
      <c r="J29" s="26">
        <f>SUM(D29:I29)</f>
        <v>13960</v>
      </c>
      <c r="K29" s="12"/>
      <c r="L29" s="11"/>
      <c r="M29" s="11"/>
      <c r="N29" s="11"/>
      <c r="O29" s="11"/>
      <c r="P29" s="11"/>
      <c r="Q29" s="11"/>
    </row>
    <row r="30" spans="1:11" ht="15">
      <c r="A30" s="22"/>
      <c r="B30" s="8" t="str">
        <f>LEFT(RIGHT(C30,8),7)</f>
        <v>1115992</v>
      </c>
      <c r="C30" s="23" t="s">
        <v>20</v>
      </c>
      <c r="D30" s="25">
        <v>661415</v>
      </c>
      <c r="E30" s="25">
        <v>18024171</v>
      </c>
      <c r="F30" s="25"/>
      <c r="G30" s="25">
        <v>15638766</v>
      </c>
      <c r="H30" s="25"/>
      <c r="I30" s="25"/>
      <c r="J30" s="26">
        <f>SUM(D30:I30)</f>
        <v>34324352</v>
      </c>
      <c r="K30" s="12"/>
    </row>
    <row r="31" spans="1:11" ht="15">
      <c r="A31" s="6"/>
      <c r="B31" s="18"/>
      <c r="C31" s="9" t="s">
        <v>33</v>
      </c>
      <c r="D31" s="30">
        <f>SUM(D24:D30)</f>
        <v>6505677</v>
      </c>
      <c r="E31" s="30">
        <f aca="true" t="shared" si="4" ref="E31:J31">SUM(E24:E30)</f>
        <v>18587138</v>
      </c>
      <c r="F31" s="30">
        <f t="shared" si="4"/>
        <v>3723998</v>
      </c>
      <c r="G31" s="30">
        <f t="shared" si="4"/>
        <v>15861617</v>
      </c>
      <c r="H31" s="30">
        <f t="shared" si="4"/>
        <v>6923785</v>
      </c>
      <c r="I31" s="30">
        <f t="shared" si="4"/>
        <v>830028</v>
      </c>
      <c r="J31" s="31">
        <f t="shared" si="4"/>
        <v>52432243</v>
      </c>
      <c r="K31" s="12"/>
    </row>
    <row r="32" spans="1:11" ht="15">
      <c r="A32" s="8"/>
      <c r="B32" s="8"/>
      <c r="C32" s="8"/>
      <c r="D32" s="25"/>
      <c r="E32" s="25"/>
      <c r="F32" s="25"/>
      <c r="G32" s="25"/>
      <c r="H32" s="25"/>
      <c r="I32" s="25"/>
      <c r="J32" s="25"/>
      <c r="K32" s="12"/>
    </row>
    <row r="33" spans="1:10" ht="15">
      <c r="A33" s="2"/>
      <c r="B33" s="18"/>
      <c r="C33" s="9" t="s">
        <v>34</v>
      </c>
      <c r="D33" s="27">
        <f>SUM(D4:D31)/2</f>
        <v>75046490</v>
      </c>
      <c r="E33" s="27">
        <f aca="true" t="shared" si="5" ref="E33:J33">SUM(E4:E31)/2</f>
        <v>26069939</v>
      </c>
      <c r="F33" s="27">
        <f t="shared" si="5"/>
        <v>99197505</v>
      </c>
      <c r="G33" s="27">
        <f t="shared" si="5"/>
        <v>27077066</v>
      </c>
      <c r="H33" s="27">
        <f t="shared" si="5"/>
        <v>73989730</v>
      </c>
      <c r="I33" s="27">
        <f t="shared" si="5"/>
        <v>5636097</v>
      </c>
      <c r="J33" s="28">
        <f t="shared" si="5"/>
        <v>307016827</v>
      </c>
    </row>
    <row r="34" spans="1:10" ht="15">
      <c r="A34" s="13"/>
      <c r="B34" s="13"/>
      <c r="C34" s="13"/>
      <c r="D34" s="16"/>
      <c r="E34" s="16"/>
      <c r="F34" s="16"/>
      <c r="G34" s="16"/>
      <c r="H34" s="16"/>
      <c r="I34" s="16"/>
      <c r="J34" s="16"/>
    </row>
    <row r="35" spans="1:10" ht="15">
      <c r="A35" s="13"/>
      <c r="B35" s="13"/>
      <c r="C35" s="13"/>
      <c r="D35" s="16"/>
      <c r="E35" s="16"/>
      <c r="F35" s="16"/>
      <c r="G35" s="16"/>
      <c r="H35" s="16"/>
      <c r="I35" s="16"/>
      <c r="J35" s="16"/>
    </row>
  </sheetData>
  <sheetProtection/>
  <printOptions/>
  <pageMargins left="0.7" right="0.7" top="0.75" bottom="0.75" header="0.55" footer="0.55"/>
  <pageSetup fitToHeight="0" fitToWidth="1" horizontalDpi="600" verticalDpi="600" orientation="landscape" scale="78" r:id="rId1"/>
  <headerFooter>
    <oddHeader>&amp;L&amp;"-,Bold"&amp;12Attachment F:  Solid Waste Capital Program Budget dated September 24, 2012</oddHeader>
    <oddFooter>&amp;CAttachment F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Allende, Angel</cp:lastModifiedBy>
  <cp:lastPrinted>2012-09-20T17:22:31Z</cp:lastPrinted>
  <dcterms:created xsi:type="dcterms:W3CDTF">2012-09-19T17:12:34Z</dcterms:created>
  <dcterms:modified xsi:type="dcterms:W3CDTF">2012-09-24T19:23:14Z</dcterms:modified>
  <cp:category/>
  <cp:version/>
  <cp:contentType/>
  <cp:contentStatus/>
</cp:coreProperties>
</file>