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690" windowHeight="2505" firstSheet="1" activeTab="1"/>
  </bookViews>
  <sheets>
    <sheet name="DOT Director - Lease Fees" sheetId="1" r:id="rId1"/>
    <sheet name="FN- Lease Fees" sheetId="2" r:id="rId2"/>
  </sheets>
  <externalReferences>
    <externalReference r:id="rId5"/>
  </externalReferences>
  <definedNames>
    <definedName name="ActualFundBalance">#REF!</definedName>
    <definedName name="AdoptedFundBalance">#REF!</definedName>
    <definedName name="EstimatedFundBalance">#REF!</definedName>
    <definedName name="Financial_Plan">#REF!</definedName>
    <definedName name="FIVE">#REF!</definedName>
    <definedName name="Footnote">'[1]Footnote'!$A$4:$C$19</definedName>
    <definedName name="FOUR">#REF!</definedName>
    <definedName name="ONE">#REF!</definedName>
    <definedName name="_xlnm.Print_Area" localSheetId="0">'DOT Director - Lease Fees'!$A$1:$I$39</definedName>
    <definedName name="_xlnm.Print_Area" localSheetId="1">'FN- Lease Fees'!$A$1:$F$34</definedName>
    <definedName name="Projected2FundBalance">#REF!</definedName>
    <definedName name="Projected3FundBalance">#REF!</definedName>
    <definedName name="ProjectedFundBalance">#REF!</definedName>
    <definedName name="ProposedExpenditure">#REF!</definedName>
    <definedName name="ProposedRevenue">#REF!</definedName>
    <definedName name="SUM">#REF!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s>
  <calcPr fullCalcOnLoad="1"/>
</workbook>
</file>

<file path=xl/sharedStrings.xml><?xml version="1.0" encoding="utf-8"?>
<sst xmlns="http://schemas.openxmlformats.org/spreadsheetml/2006/main" count="104" uniqueCount="68">
  <si>
    <t>WORKSHEET</t>
  </si>
  <si>
    <t>Expenditures</t>
  </si>
  <si>
    <t>Revenues</t>
  </si>
  <si>
    <t>Org</t>
  </si>
  <si>
    <t>Account</t>
  </si>
  <si>
    <t>FTE</t>
  </si>
  <si>
    <t>Amount</t>
  </si>
  <si>
    <t>TOTAL</t>
  </si>
  <si>
    <t xml:space="preserve"> </t>
  </si>
  <si>
    <t xml:space="preserve">Budget Analyst </t>
  </si>
  <si>
    <t xml:space="preserve">Budget Supervisor  </t>
  </si>
  <si>
    <t>Approval:</t>
  </si>
  <si>
    <t>Supplemental Appropriation</t>
  </si>
  <si>
    <t>Budget Reappropriation (2nd Quarter Only)</t>
  </si>
  <si>
    <t>PLEASE RETURN SEPARATE FORMS FOR EACH OF YOUR REQUESTS TO THE BUDGET OFFICE</t>
  </si>
  <si>
    <t>For Budget Office Use Only</t>
  </si>
  <si>
    <t>Comments:</t>
  </si>
  <si>
    <t>Please provide an explanation as to the necessity for your request.</t>
  </si>
  <si>
    <t>Authorized Signature from Department</t>
  </si>
  <si>
    <t>Date</t>
  </si>
  <si>
    <t xml:space="preserve">Type of Request (check one): </t>
  </si>
  <si>
    <t>Revenues:</t>
  </si>
  <si>
    <t>Phone Number:</t>
  </si>
  <si>
    <t>Fund#</t>
  </si>
  <si>
    <t>Dept#</t>
  </si>
  <si>
    <t>LowOrg#</t>
  </si>
  <si>
    <t>Ord Section</t>
  </si>
  <si>
    <t>Code</t>
  </si>
  <si>
    <t>Title of Request</t>
  </si>
  <si>
    <t>Vendor</t>
  </si>
  <si>
    <t>Description</t>
  </si>
  <si>
    <t>CX Expenditures Impact:</t>
  </si>
  <si>
    <t>Technical Budget Correction (2nd Quarter Only)</t>
  </si>
  <si>
    <t>2005 Omnibus Nomination Form</t>
  </si>
  <si>
    <t>5000</t>
  </si>
  <si>
    <t>Jill Krecklow</t>
  </si>
  <si>
    <t>684-1019</t>
  </si>
  <si>
    <t/>
  </si>
  <si>
    <t>464</t>
  </si>
  <si>
    <t>Correct Budget for Long Term Lease Fees in DOT Director</t>
  </si>
  <si>
    <t xml:space="preserve">The 2005 budget does not include the correct amount of long term lease fees to be paid by the DOT Director to Facilities Maintenance Division.  </t>
  </si>
  <si>
    <t>Roads</t>
  </si>
  <si>
    <t>Fleet</t>
  </si>
  <si>
    <t>Airport</t>
  </si>
  <si>
    <t>PTF Fund Balance</t>
  </si>
  <si>
    <t>FISCAL NOTE</t>
  </si>
  <si>
    <t xml:space="preserve">Ordinance/Motion No.:  </t>
  </si>
  <si>
    <t>Affected Agencies:  Transit</t>
  </si>
  <si>
    <t>Note Prepared By:  Jill Krecklow</t>
  </si>
  <si>
    <t>Note Reviewed By:  Beth Goldberg/Darcia Thurman</t>
  </si>
  <si>
    <t xml:space="preserve">  Impact of the above legislation on the fiscal affairs of King County is estimated to be:</t>
  </si>
  <si>
    <t>Revenue to:</t>
  </si>
  <si>
    <t>Fund Title</t>
  </si>
  <si>
    <t>Fund Code</t>
  </si>
  <si>
    <t>Revenue  Source</t>
  </si>
  <si>
    <t>Public Transportation</t>
  </si>
  <si>
    <t>Expenditures from:</t>
  </si>
  <si>
    <t>Department</t>
  </si>
  <si>
    <t>Expenditures by Categories:</t>
  </si>
  <si>
    <t>Assumptions:</t>
  </si>
  <si>
    <t>Title:  Second Quarter Omnibus - DOT Director Correct Lease Expense</t>
  </si>
  <si>
    <t>From Roads</t>
  </si>
  <si>
    <t>From Fleet</t>
  </si>
  <si>
    <t>From Airport</t>
  </si>
  <si>
    <t>From fund balance</t>
  </si>
  <si>
    <t>DOT Director</t>
  </si>
  <si>
    <t>Long Term Lease Account</t>
  </si>
  <si>
    <t xml:space="preserve">The 2005 adopted budget did not include the correct amount of lease charges for the DOT Director's Office.  This request adds budget authority to make the payments planned by Facilities Maintenance Division.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</si>
</sst>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
  </numFmts>
  <fonts count="14">
    <font>
      <sz val="10"/>
      <name val="Arial"/>
      <family val="0"/>
    </font>
    <font>
      <b/>
      <sz val="10"/>
      <name val="Arial"/>
      <family val="0"/>
    </font>
    <font>
      <i/>
      <sz val="10"/>
      <name val="Arial"/>
      <family val="0"/>
    </font>
    <font>
      <b/>
      <i/>
      <sz val="10"/>
      <name val="Arial"/>
      <family val="0"/>
    </font>
    <font>
      <b/>
      <sz val="10"/>
      <color indexed="56"/>
      <name val="Arial"/>
      <family val="2"/>
    </font>
    <font>
      <b/>
      <i/>
      <sz val="10"/>
      <color indexed="56"/>
      <name val="Arial"/>
      <family val="2"/>
    </font>
    <font>
      <b/>
      <sz val="14"/>
      <color indexed="56"/>
      <name val="Arial"/>
      <family val="2"/>
    </font>
    <font>
      <sz val="10.5"/>
      <name val="Arial"/>
      <family val="2"/>
    </font>
    <font>
      <b/>
      <sz val="12"/>
      <name val="Arial"/>
      <family val="2"/>
    </font>
    <font>
      <sz val="8"/>
      <name val="Arial"/>
      <family val="2"/>
    </font>
    <font>
      <b/>
      <sz val="10.5"/>
      <name val="Arial"/>
      <family val="2"/>
    </font>
    <font>
      <sz val="10.5"/>
      <name val="Univers"/>
      <family val="2"/>
    </font>
    <font>
      <u val="single"/>
      <sz val="10"/>
      <color indexed="36"/>
      <name val="Arial"/>
      <family val="0"/>
    </font>
    <font>
      <u val="single"/>
      <sz val="10"/>
      <color indexed="12"/>
      <name val="Arial"/>
      <family val="0"/>
    </font>
  </fonts>
  <fills count="2">
    <fill>
      <patternFill/>
    </fill>
    <fill>
      <patternFill patternType="gray125"/>
    </fill>
  </fills>
  <borders count="52">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double"/>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thin"/>
      <right style="medium"/>
      <top style="thin"/>
      <bottom>
        <color indexed="63"/>
      </bottom>
    </border>
    <border>
      <left>
        <color indexed="63"/>
      </left>
      <right style="double"/>
      <top style="thin"/>
      <bottom style="thin"/>
    </border>
    <border>
      <left style="double"/>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38">
    <xf numFmtId="0" fontId="0" fillId="0" borderId="0" xfId="0" applyAlignment="1">
      <alignment/>
    </xf>
    <xf numFmtId="0" fontId="4" fillId="0" borderId="0" xfId="0" applyFont="1" applyBorder="1" applyAlignment="1">
      <alignment/>
    </xf>
    <xf numFmtId="0" fontId="4" fillId="0" borderId="1" xfId="0" applyFont="1" applyBorder="1" applyAlignment="1">
      <alignment/>
    </xf>
    <xf numFmtId="0" fontId="4" fillId="0" borderId="2" xfId="0" applyFont="1" applyBorder="1" applyAlignment="1">
      <alignment/>
    </xf>
    <xf numFmtId="0" fontId="4" fillId="0" borderId="0" xfId="0" applyFont="1" applyBorder="1" applyAlignment="1">
      <alignment horizontal="centerContinuous"/>
    </xf>
    <xf numFmtId="0" fontId="4" fillId="0" borderId="0" xfId="0" applyFont="1" applyBorder="1" applyAlignment="1">
      <alignment horizontal="left"/>
    </xf>
    <xf numFmtId="0" fontId="4" fillId="0" borderId="0" xfId="0" applyFont="1" applyBorder="1" applyAlignment="1" quotePrefix="1">
      <alignment horizontal="lef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4" fillId="0" borderId="3" xfId="0" applyFont="1" applyBorder="1" applyAlignment="1" quotePrefix="1">
      <alignment horizontal="lef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5" fillId="0" borderId="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left"/>
    </xf>
    <xf numFmtId="0" fontId="4" fillId="0" borderId="10"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
    </xf>
    <xf numFmtId="49" fontId="0" fillId="0" borderId="0" xfId="0" applyNumberFormat="1" applyAlignment="1">
      <alignment/>
    </xf>
    <xf numFmtId="0" fontId="4" fillId="0" borderId="13" xfId="0" applyFont="1" applyBorder="1" applyAlignment="1">
      <alignment/>
    </xf>
    <xf numFmtId="0" fontId="4" fillId="0" borderId="11" xfId="0" applyFont="1" applyBorder="1" applyAlignment="1">
      <alignment horizontal="left"/>
    </xf>
    <xf numFmtId="49" fontId="0" fillId="0" borderId="0" xfId="0" applyNumberFormat="1" applyAlignment="1">
      <alignment wrapText="1"/>
    </xf>
    <xf numFmtId="0" fontId="4" fillId="0" borderId="2" xfId="0" applyFont="1" applyBorder="1" applyAlignment="1">
      <alignment horizontal="center" wrapText="1"/>
    </xf>
    <xf numFmtId="0" fontId="0" fillId="0" borderId="14" xfId="0" applyBorder="1" applyAlignment="1">
      <alignment/>
    </xf>
    <xf numFmtId="0" fontId="4" fillId="0" borderId="15" xfId="0" applyFont="1" applyBorder="1" applyAlignment="1">
      <alignment horizontal="centerContinuous"/>
    </xf>
    <xf numFmtId="0" fontId="4" fillId="0" borderId="16" xfId="0" applyFont="1" applyBorder="1" applyAlignment="1">
      <alignment horizontal="center" wrapText="1"/>
    </xf>
    <xf numFmtId="0" fontId="4" fillId="0" borderId="17" xfId="0" applyFont="1" applyBorder="1" applyAlignment="1">
      <alignment/>
    </xf>
    <xf numFmtId="0" fontId="4" fillId="0" borderId="10" xfId="0" applyFont="1" applyBorder="1" applyAlignment="1">
      <alignment/>
    </xf>
    <xf numFmtId="0" fontId="4" fillId="0" borderId="18" xfId="0" applyFont="1" applyBorder="1" applyAlignment="1">
      <alignment/>
    </xf>
    <xf numFmtId="0" fontId="0" fillId="0" borderId="13" xfId="0" applyFont="1" applyBorder="1" applyAlignment="1">
      <alignment/>
    </xf>
    <xf numFmtId="0" fontId="0" fillId="0" borderId="19" xfId="0" applyFont="1" applyBorder="1" applyAlignment="1">
      <alignment/>
    </xf>
    <xf numFmtId="0" fontId="4" fillId="0" borderId="16" xfId="0" applyFont="1" applyBorder="1" applyAlignment="1">
      <alignment horizontal="centerContinuous"/>
    </xf>
    <xf numFmtId="0" fontId="4" fillId="0" borderId="14" xfId="0" applyFont="1" applyBorder="1" applyAlignment="1">
      <alignment/>
    </xf>
    <xf numFmtId="0" fontId="4" fillId="0" borderId="14" xfId="0" applyFont="1" applyBorder="1" applyAlignment="1">
      <alignment horizontal="centerContinuous"/>
    </xf>
    <xf numFmtId="0" fontId="0" fillId="0" borderId="18" xfId="0" applyBorder="1" applyAlignment="1">
      <alignment/>
    </xf>
    <xf numFmtId="0" fontId="0" fillId="0" borderId="16" xfId="0" applyBorder="1" applyAlignment="1">
      <alignment wrapText="1"/>
    </xf>
    <xf numFmtId="164" fontId="4" fillId="0" borderId="20" xfId="0" applyNumberFormat="1" applyFont="1" applyBorder="1" applyAlignment="1">
      <alignment/>
    </xf>
    <xf numFmtId="0" fontId="5" fillId="0" borderId="21" xfId="0" applyFont="1" applyBorder="1" applyAlignment="1" quotePrefix="1">
      <alignment horizontal="lef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0" fillId="0" borderId="24" xfId="0" applyBorder="1" applyAlignment="1">
      <alignment/>
    </xf>
    <xf numFmtId="0" fontId="4" fillId="0" borderId="21" xfId="0" applyFont="1" applyBorder="1" applyAlignment="1">
      <alignment/>
    </xf>
    <xf numFmtId="0" fontId="6" fillId="0" borderId="11" xfId="0" applyFont="1" applyBorder="1" applyAlignment="1">
      <alignment horizontal="centerContinuous"/>
    </xf>
    <xf numFmtId="0" fontId="6" fillId="0" borderId="0" xfId="0" applyFont="1" applyBorder="1" applyAlignment="1">
      <alignment horizontal="centerContinuous"/>
    </xf>
    <xf numFmtId="14" fontId="4" fillId="0" borderId="2" xfId="0" applyNumberFormat="1" applyFont="1" applyBorder="1" applyAlignment="1">
      <alignment/>
    </xf>
    <xf numFmtId="0" fontId="0" fillId="0" borderId="18" xfId="0" applyBorder="1" applyAlignment="1" quotePrefix="1">
      <alignment/>
    </xf>
    <xf numFmtId="165" fontId="4" fillId="0" borderId="13" xfId="0" applyNumberFormat="1" applyFont="1" applyBorder="1" applyAlignment="1">
      <alignment/>
    </xf>
    <xf numFmtId="165" fontId="4" fillId="0" borderId="25" xfId="17" applyNumberFormat="1" applyFont="1" applyBorder="1" applyAlignment="1">
      <alignment/>
    </xf>
    <xf numFmtId="0" fontId="0" fillId="0" borderId="0" xfId="21" applyFont="1" applyAlignment="1">
      <alignment/>
      <protection/>
    </xf>
    <xf numFmtId="0" fontId="7" fillId="0" borderId="0" xfId="21" applyFont="1" applyAlignment="1">
      <alignment/>
      <protection/>
    </xf>
    <xf numFmtId="0" fontId="8" fillId="0" borderId="0" xfId="21" applyFont="1" applyAlignment="1">
      <alignment horizontal="centerContinuous"/>
      <protection/>
    </xf>
    <xf numFmtId="0" fontId="0" fillId="0" borderId="0" xfId="21" applyAlignment="1">
      <alignment/>
      <protection/>
    </xf>
    <xf numFmtId="0" fontId="0" fillId="0" borderId="0" xfId="21">
      <alignment/>
      <protection/>
    </xf>
    <xf numFmtId="0" fontId="9" fillId="0" borderId="0" xfId="21" applyFont="1" applyAlignment="1">
      <alignment horizontal="left"/>
      <protection/>
    </xf>
    <xf numFmtId="0" fontId="7" fillId="0" borderId="0" xfId="21" applyFont="1" applyAlignment="1">
      <alignment horizontal="centerContinuous"/>
      <protection/>
    </xf>
    <xf numFmtId="0" fontId="0" fillId="0" borderId="0" xfId="21" applyAlignment="1">
      <alignment horizontal="centerContinuous"/>
      <protection/>
    </xf>
    <xf numFmtId="0" fontId="7" fillId="0" borderId="26" xfId="21" applyFont="1" applyBorder="1" applyAlignment="1">
      <alignment horizontal="left"/>
      <protection/>
    </xf>
    <xf numFmtId="0" fontId="7" fillId="0" borderId="27" xfId="21" applyFont="1" applyBorder="1" applyAlignment="1">
      <alignment horizontal="centerContinuous"/>
      <protection/>
    </xf>
    <xf numFmtId="0" fontId="7" fillId="0" borderId="28" xfId="21" applyFont="1" applyBorder="1" applyAlignment="1">
      <alignment horizontal="centerContinuous"/>
      <protection/>
    </xf>
    <xf numFmtId="0" fontId="7" fillId="0" borderId="29" xfId="21" applyFont="1" applyBorder="1" applyAlignment="1">
      <alignment horizontal="left"/>
      <protection/>
    </xf>
    <xf numFmtId="0" fontId="7" fillId="0" borderId="0" xfId="21" applyFont="1" applyBorder="1" applyAlignment="1">
      <alignment horizontal="centerContinuous"/>
      <protection/>
    </xf>
    <xf numFmtId="0" fontId="7" fillId="0" borderId="30" xfId="21" applyFont="1" applyBorder="1">
      <alignment/>
      <protection/>
    </xf>
    <xf numFmtId="0" fontId="7" fillId="0" borderId="29" xfId="21" applyFont="1" applyBorder="1">
      <alignment/>
      <protection/>
    </xf>
    <xf numFmtId="0" fontId="7" fillId="0" borderId="0" xfId="21" applyFont="1" applyBorder="1">
      <alignment/>
      <protection/>
    </xf>
    <xf numFmtId="0" fontId="7" fillId="0" borderId="0" xfId="21" applyFont="1" applyBorder="1" applyAlignment="1">
      <alignment horizontal="left"/>
      <protection/>
    </xf>
    <xf numFmtId="0" fontId="0" fillId="0" borderId="0" xfId="21" applyFont="1">
      <alignment/>
      <protection/>
    </xf>
    <xf numFmtId="0" fontId="7" fillId="0" borderId="31" xfId="21" applyFont="1" applyBorder="1">
      <alignment/>
      <protection/>
    </xf>
    <xf numFmtId="0" fontId="7" fillId="0" borderId="32" xfId="21" applyFont="1" applyBorder="1">
      <alignment/>
      <protection/>
    </xf>
    <xf numFmtId="0" fontId="7" fillId="0" borderId="33" xfId="21" applyFont="1" applyBorder="1">
      <alignment/>
      <protection/>
    </xf>
    <xf numFmtId="0" fontId="7" fillId="0" borderId="0" xfId="21" applyFont="1">
      <alignment/>
      <protection/>
    </xf>
    <xf numFmtId="0" fontId="0" fillId="0" borderId="0" xfId="21" applyAlignment="1">
      <alignment horizontal="left"/>
      <protection/>
    </xf>
    <xf numFmtId="0" fontId="10" fillId="0" borderId="0" xfId="21" applyFont="1">
      <alignment/>
      <protection/>
    </xf>
    <xf numFmtId="0" fontId="7" fillId="0" borderId="34" xfId="21" applyFont="1" applyBorder="1" applyAlignment="1">
      <alignment vertical="top"/>
      <protection/>
    </xf>
    <xf numFmtId="0" fontId="7" fillId="0" borderId="35" xfId="21" applyFont="1" applyBorder="1" applyAlignment="1">
      <alignment horizontal="center" vertical="top" wrapText="1"/>
      <protection/>
    </xf>
    <xf numFmtId="0" fontId="7" fillId="0" borderId="35" xfId="21" applyFont="1" applyBorder="1" applyAlignment="1">
      <alignment horizontal="center" vertical="top"/>
      <protection/>
    </xf>
    <xf numFmtId="0" fontId="7" fillId="0" borderId="36" xfId="21" applyFont="1" applyBorder="1" applyAlignment="1">
      <alignment horizontal="center" vertical="top"/>
      <protection/>
    </xf>
    <xf numFmtId="0" fontId="7" fillId="0" borderId="37" xfId="21" applyFont="1" applyBorder="1" applyAlignment="1">
      <alignment horizontal="center" vertical="top"/>
      <protection/>
    </xf>
    <xf numFmtId="0" fontId="7" fillId="0" borderId="38" xfId="21" applyFont="1" applyBorder="1" applyAlignment="1">
      <alignment wrapText="1"/>
      <protection/>
    </xf>
    <xf numFmtId="166" fontId="7" fillId="0" borderId="10" xfId="21" applyNumberFormat="1" applyFont="1" applyBorder="1" applyAlignment="1">
      <alignment wrapText="1"/>
      <protection/>
    </xf>
    <xf numFmtId="0" fontId="7" fillId="0" borderId="10" xfId="21" applyFont="1" applyBorder="1" applyAlignment="1">
      <alignment horizontal="center" wrapText="1"/>
      <protection/>
    </xf>
    <xf numFmtId="3" fontId="7" fillId="0" borderId="11" xfId="21" applyNumberFormat="1" applyFont="1" applyBorder="1">
      <alignment/>
      <protection/>
    </xf>
    <xf numFmtId="3" fontId="7" fillId="0" borderId="39" xfId="21" applyNumberFormat="1" applyFont="1" applyBorder="1">
      <alignment/>
      <protection/>
    </xf>
    <xf numFmtId="166" fontId="7" fillId="0" borderId="10" xfId="21" applyNumberFormat="1" applyFont="1" applyBorder="1">
      <alignment/>
      <protection/>
    </xf>
    <xf numFmtId="3" fontId="7" fillId="0" borderId="10" xfId="21" applyNumberFormat="1" applyFont="1" applyBorder="1">
      <alignment/>
      <protection/>
    </xf>
    <xf numFmtId="3" fontId="7" fillId="0" borderId="11" xfId="21" applyNumberFormat="1" applyFont="1" applyBorder="1" applyAlignment="1">
      <alignment horizontal="right"/>
      <protection/>
    </xf>
    <xf numFmtId="3" fontId="7" fillId="0" borderId="39" xfId="21" applyNumberFormat="1" applyFont="1" applyBorder="1" applyAlignment="1">
      <alignment horizontal="right"/>
      <protection/>
    </xf>
    <xf numFmtId="0" fontId="7" fillId="0" borderId="40" xfId="21" applyFont="1" applyBorder="1">
      <alignment/>
      <protection/>
    </xf>
    <xf numFmtId="0" fontId="7" fillId="0" borderId="41" xfId="21" applyFont="1" applyBorder="1">
      <alignment/>
      <protection/>
    </xf>
    <xf numFmtId="3" fontId="10" fillId="0" borderId="41" xfId="21" applyNumberFormat="1" applyFont="1" applyBorder="1">
      <alignment/>
      <protection/>
    </xf>
    <xf numFmtId="3" fontId="10" fillId="0" borderId="42" xfId="21" applyNumberFormat="1" applyFont="1" applyBorder="1">
      <alignment/>
      <protection/>
    </xf>
    <xf numFmtId="3" fontId="7" fillId="0" borderId="0" xfId="21" applyNumberFormat="1" applyFont="1">
      <alignment/>
      <protection/>
    </xf>
    <xf numFmtId="0" fontId="10" fillId="0" borderId="0" xfId="21" applyFont="1" applyBorder="1">
      <alignment/>
      <protection/>
    </xf>
    <xf numFmtId="166" fontId="7" fillId="0" borderId="10" xfId="21" applyNumberFormat="1" applyFont="1" applyBorder="1" applyAlignment="1">
      <alignment horizontal="center" wrapText="1"/>
      <protection/>
    </xf>
    <xf numFmtId="164" fontId="0" fillId="0" borderId="0" xfId="15" applyNumberFormat="1" applyFont="1" applyBorder="1" applyAlignment="1">
      <alignment/>
    </xf>
    <xf numFmtId="164" fontId="0" fillId="0" borderId="10" xfId="15" applyNumberFormat="1" applyFont="1" applyBorder="1" applyAlignment="1">
      <alignment/>
    </xf>
    <xf numFmtId="164" fontId="0" fillId="0" borderId="39" xfId="15" applyNumberFormat="1" applyBorder="1" applyAlignment="1">
      <alignment/>
    </xf>
    <xf numFmtId="0" fontId="7" fillId="0" borderId="38" xfId="21" applyFont="1" applyBorder="1">
      <alignment/>
      <protection/>
    </xf>
    <xf numFmtId="166" fontId="7" fillId="0" borderId="10" xfId="21" applyNumberFormat="1" applyFont="1" applyBorder="1" applyAlignment="1">
      <alignment horizontal="right"/>
      <protection/>
    </xf>
    <xf numFmtId="166" fontId="7" fillId="0" borderId="10" xfId="21" applyNumberFormat="1" applyFont="1" applyBorder="1" applyAlignment="1">
      <alignment horizontal="center"/>
      <protection/>
    </xf>
    <xf numFmtId="164" fontId="0" fillId="0" borderId="10" xfId="15" applyNumberFormat="1" applyBorder="1" applyAlignment="1">
      <alignment/>
    </xf>
    <xf numFmtId="38" fontId="10" fillId="0" borderId="43" xfId="21" applyNumberFormat="1" applyFont="1" applyBorder="1">
      <alignment/>
      <protection/>
    </xf>
    <xf numFmtId="38" fontId="10" fillId="0" borderId="42" xfId="21" applyNumberFormat="1" applyFont="1" applyBorder="1">
      <alignment/>
      <protection/>
    </xf>
    <xf numFmtId="3" fontId="11" fillId="0" borderId="0" xfId="21" applyNumberFormat="1" applyFont="1" applyBorder="1">
      <alignment/>
      <protection/>
    </xf>
    <xf numFmtId="0" fontId="7" fillId="0" borderId="34" xfId="21" applyFont="1" applyBorder="1">
      <alignment/>
      <protection/>
    </xf>
    <xf numFmtId="0" fontId="7" fillId="0" borderId="44" xfId="21" applyFont="1" applyBorder="1" applyAlignment="1">
      <alignment horizontal="center"/>
      <protection/>
    </xf>
    <xf numFmtId="0" fontId="7" fillId="0" borderId="45" xfId="21" applyFont="1" applyBorder="1" applyAlignment="1">
      <alignment horizontal="center"/>
      <protection/>
    </xf>
    <xf numFmtId="0" fontId="7" fillId="0" borderId="35" xfId="21" applyFont="1" applyBorder="1" applyAlignment="1">
      <alignment horizontal="center"/>
      <protection/>
    </xf>
    <xf numFmtId="0" fontId="7" fillId="0" borderId="36" xfId="21" applyFont="1" applyBorder="1" applyAlignment="1">
      <alignment horizontal="center"/>
      <protection/>
    </xf>
    <xf numFmtId="0" fontId="7" fillId="0" borderId="37" xfId="21" applyFont="1" applyBorder="1" applyAlignment="1">
      <alignment horizontal="center"/>
      <protection/>
    </xf>
    <xf numFmtId="0" fontId="0" fillId="0" borderId="0" xfId="21" applyBorder="1">
      <alignment/>
      <protection/>
    </xf>
    <xf numFmtId="0" fontId="7" fillId="0" borderId="9" xfId="21" applyFont="1" applyBorder="1" applyAlignment="1">
      <alignment horizontal="center"/>
      <protection/>
    </xf>
    <xf numFmtId="0" fontId="7" fillId="0" borderId="46" xfId="21" applyFont="1" applyBorder="1" applyAlignment="1">
      <alignment horizontal="center"/>
      <protection/>
    </xf>
    <xf numFmtId="164" fontId="0" fillId="0" borderId="39" xfId="15" applyNumberFormat="1" applyFont="1" applyBorder="1" applyAlignment="1">
      <alignment/>
    </xf>
    <xf numFmtId="0" fontId="7" fillId="0" borderId="9" xfId="21" applyFont="1" applyBorder="1">
      <alignment/>
      <protection/>
    </xf>
    <xf numFmtId="0" fontId="7" fillId="0" borderId="46" xfId="21" applyFont="1" applyBorder="1">
      <alignment/>
      <protection/>
    </xf>
    <xf numFmtId="3" fontId="0" fillId="0" borderId="0" xfId="21" applyNumberFormat="1" applyBorder="1">
      <alignment/>
      <protection/>
    </xf>
    <xf numFmtId="38" fontId="7" fillId="0" borderId="10" xfId="21" applyNumberFormat="1" applyFont="1" applyBorder="1">
      <alignment/>
      <protection/>
    </xf>
    <xf numFmtId="0" fontId="0" fillId="0" borderId="0" xfId="21" applyFont="1" applyBorder="1">
      <alignment/>
      <protection/>
    </xf>
    <xf numFmtId="0" fontId="7" fillId="0" borderId="47" xfId="21" applyFont="1" applyBorder="1">
      <alignment/>
      <protection/>
    </xf>
    <xf numFmtId="0" fontId="7" fillId="0" borderId="48" xfId="21" applyFont="1" applyBorder="1">
      <alignment/>
      <protection/>
    </xf>
    <xf numFmtId="38" fontId="10" fillId="0" borderId="41" xfId="21" applyNumberFormat="1" applyFont="1" applyBorder="1">
      <alignment/>
      <protection/>
    </xf>
    <xf numFmtId="3" fontId="0" fillId="0" borderId="0" xfId="21" applyNumberFormat="1">
      <alignment/>
      <protection/>
    </xf>
    <xf numFmtId="0" fontId="3" fillId="0" borderId="0" xfId="21" applyFont="1">
      <alignment/>
      <protection/>
    </xf>
    <xf numFmtId="0" fontId="7" fillId="0" borderId="5" xfId="21" applyFont="1" applyBorder="1" applyAlignment="1">
      <alignment wrapText="1"/>
      <protection/>
    </xf>
    <xf numFmtId="166" fontId="7" fillId="0" borderId="16" xfId="21" applyNumberFormat="1" applyFont="1" applyBorder="1">
      <alignment/>
      <protection/>
    </xf>
    <xf numFmtId="0" fontId="7" fillId="0" borderId="16" xfId="21" applyFont="1" applyBorder="1" applyAlignment="1">
      <alignment horizontal="center" wrapText="1"/>
      <protection/>
    </xf>
    <xf numFmtId="3" fontId="7" fillId="0" borderId="19" xfId="21" applyNumberFormat="1" applyFont="1" applyBorder="1" applyAlignment="1">
      <alignment horizontal="right"/>
      <protection/>
    </xf>
    <xf numFmtId="3" fontId="7" fillId="0" borderId="49" xfId="21" applyNumberFormat="1" applyFont="1" applyBorder="1" applyAlignment="1">
      <alignment horizontal="right"/>
      <protection/>
    </xf>
    <xf numFmtId="0" fontId="4" fillId="0" borderId="11" xfId="0" applyFont="1" applyBorder="1" applyAlignment="1">
      <alignment horizontal="center"/>
    </xf>
    <xf numFmtId="0" fontId="4" fillId="0" borderId="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2" xfId="0" applyFont="1" applyBorder="1" applyAlignment="1">
      <alignment horizontal="center"/>
    </xf>
    <xf numFmtId="49" fontId="0" fillId="0" borderId="1" xfId="0" applyNumberFormat="1" applyBorder="1" applyAlignment="1">
      <alignment horizontal="left" wrapText="1"/>
    </xf>
    <xf numFmtId="0" fontId="9" fillId="0" borderId="0" xfId="21" applyFont="1" applyAlignment="1">
      <alignment horizontal="left"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xdr:row>
      <xdr:rowOff>28575</xdr:rowOff>
    </xdr:from>
    <xdr:to>
      <xdr:col>0</xdr:col>
      <xdr:colOff>457200</xdr:colOff>
      <xdr:row>2</xdr:row>
      <xdr:rowOff>142875</xdr:rowOff>
    </xdr:to>
    <xdr:sp>
      <xdr:nvSpPr>
        <xdr:cNvPr id="1" name="Rectangle 1"/>
        <xdr:cNvSpPr>
          <a:spLocks/>
        </xdr:cNvSpPr>
      </xdr:nvSpPr>
      <xdr:spPr>
        <a:xfrm>
          <a:off x="342900" y="45720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0</xdr:col>
      <xdr:colOff>342900</xdr:colOff>
      <xdr:row>3</xdr:row>
      <xdr:rowOff>19050</xdr:rowOff>
    </xdr:from>
    <xdr:to>
      <xdr:col>0</xdr:col>
      <xdr:colOff>457200</xdr:colOff>
      <xdr:row>3</xdr:row>
      <xdr:rowOff>133350</xdr:rowOff>
    </xdr:to>
    <xdr:sp>
      <xdr:nvSpPr>
        <xdr:cNvPr id="2" name="Rectangle 2"/>
        <xdr:cNvSpPr>
          <a:spLocks/>
        </xdr:cNvSpPr>
      </xdr:nvSpPr>
      <xdr:spPr>
        <a:xfrm>
          <a:off x="342900" y="6286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19050</xdr:rowOff>
    </xdr:from>
    <xdr:to>
      <xdr:col>0</xdr:col>
      <xdr:colOff>457200</xdr:colOff>
      <xdr:row>4</xdr:row>
      <xdr:rowOff>133350</xdr:rowOff>
    </xdr:to>
    <xdr:sp>
      <xdr:nvSpPr>
        <xdr:cNvPr id="3" name="Rectangle 3"/>
        <xdr:cNvSpPr>
          <a:spLocks/>
        </xdr:cNvSpPr>
      </xdr:nvSpPr>
      <xdr:spPr>
        <a:xfrm>
          <a:off x="342900" y="8096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UARTER\2003%20and%20Allotment%20Plans\QtrlyWorkb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Form A"/>
      <sheetName val="Form B"/>
      <sheetName val="Form C"/>
      <sheetName val="Form D"/>
      <sheetName val="Table"/>
      <sheetName val="Carryover"/>
      <sheetName val="Footnote"/>
      <sheetName val="1st QOO"/>
      <sheetName val="2nd QOO"/>
      <sheetName val="3rd QOO"/>
      <sheetName val="4th QOO"/>
      <sheetName val="OtherSupplementals"/>
    </sheetNames>
    <sheetDataSet>
      <sheetData sheetId="7">
        <row r="4">
          <cell r="A4">
            <v>1</v>
          </cell>
          <cell r="B4" t="str">
            <v>1.  Vacant Positions / Delays in hiring.</v>
          </cell>
          <cell r="C4" t="str">
            <v>Underexpenditure</v>
          </cell>
        </row>
        <row r="5">
          <cell r="A5">
            <v>2</v>
          </cell>
          <cell r="B5" t="str">
            <v>2.  Expenditure rates are lower than projected.</v>
          </cell>
          <cell r="C5" t="str">
            <v>Underexpenditure</v>
          </cell>
        </row>
        <row r="6">
          <cell r="A6">
            <v>3</v>
          </cell>
          <cell r="B6" t="str">
            <v>3.  Reported expenditures do not include encumbrances.</v>
          </cell>
          <cell r="C6" t="str">
            <v>Underexpenditure</v>
          </cell>
        </row>
        <row r="7">
          <cell r="A7">
            <v>4</v>
          </cell>
          <cell r="B7" t="str">
            <v>4.  Projects are still in process. / Delays in project completion.</v>
          </cell>
          <cell r="C7" t="str">
            <v>Underexpenditure</v>
          </cell>
        </row>
        <row r="8">
          <cell r="A8">
            <v>5</v>
          </cell>
          <cell r="B8" t="str">
            <v>5.  Salary / Benefits savings.</v>
          </cell>
          <cell r="C8" t="str">
            <v>Underexpenditure</v>
          </cell>
        </row>
        <row r="9">
          <cell r="A9">
            <v>6</v>
          </cell>
          <cell r="B9" t="str">
            <v>6.  Various payments and transfers will not be made until the next quarter.</v>
          </cell>
          <cell r="C9" t="str">
            <v>Underexpenditure</v>
          </cell>
        </row>
        <row r="10">
          <cell r="A10">
            <v>7</v>
          </cell>
          <cell r="B10" t="str">
            <v>7.  Outstanding invoices.</v>
          </cell>
          <cell r="C10" t="str">
            <v>Underexpenditure</v>
          </cell>
        </row>
        <row r="11">
          <cell r="A11">
            <v>8</v>
          </cell>
          <cell r="B11" t="str">
            <v>8.  Contracts are not in place.</v>
          </cell>
          <cell r="C11" t="str">
            <v>Underexpenditure</v>
          </cell>
        </row>
        <row r="12">
          <cell r="A12">
            <v>9</v>
          </cell>
          <cell r="B12" t="str">
            <v>9.  Others: Please specify.</v>
          </cell>
          <cell r="C12" t="str">
            <v>Underexpenditure</v>
          </cell>
        </row>
        <row r="13">
          <cell r="A13">
            <v>10</v>
          </cell>
          <cell r="B13" t="str">
            <v>10.  Delays in filling vacant positions. </v>
          </cell>
          <cell r="C13" t="str">
            <v>Underexpenditure</v>
          </cell>
        </row>
        <row r="14">
          <cell r="A14">
            <v>11</v>
          </cell>
          <cell r="B14" t="str">
            <v>11.  Timing of interfund transfers</v>
          </cell>
          <cell r="C14" t="str">
            <v>Underexpenditure</v>
          </cell>
        </row>
        <row r="15">
          <cell r="A15">
            <v>12</v>
          </cell>
          <cell r="B15" t="str">
            <v>12.  Timing of debt service.</v>
          </cell>
          <cell r="C15" t="str">
            <v>Underexpenditure</v>
          </cell>
        </row>
        <row r="16">
          <cell r="A16">
            <v>13</v>
          </cell>
          <cell r="B16" t="str">
            <v>13.  Result of cost-of-living paid but not funded.</v>
          </cell>
          <cell r="C16" t="str">
            <v>Overexpenditure</v>
          </cell>
        </row>
        <row r="17">
          <cell r="A17">
            <v>14</v>
          </cell>
          <cell r="B17" t="str">
            <v>14.  Expenditure rates higher than projected.</v>
          </cell>
          <cell r="C17" t="str">
            <v>Overexpenditure</v>
          </cell>
        </row>
        <row r="18">
          <cell r="A18">
            <v>15</v>
          </cell>
          <cell r="B18" t="str">
            <v>15.  Higher level of vacations and sick leaves than projected.</v>
          </cell>
          <cell r="C18" t="str">
            <v>Overexpenditure</v>
          </cell>
        </row>
        <row r="19">
          <cell r="A19">
            <v>16</v>
          </cell>
          <cell r="B19" t="str">
            <v>16.  Others: Please specify.</v>
          </cell>
          <cell r="C19" t="str">
            <v>Overexpenditure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9"/>
  <sheetViews>
    <sheetView workbookViewId="0" topLeftCell="A1">
      <selection activeCell="B12" sqref="B12"/>
    </sheetView>
  </sheetViews>
  <sheetFormatPr defaultColWidth="9.140625" defaultRowHeight="12.75"/>
  <cols>
    <col min="4" max="4" width="12.140625" style="0" customWidth="1"/>
    <col min="6" max="6" width="11.421875" style="0" customWidth="1"/>
    <col min="7" max="7" width="14.57421875" style="0" customWidth="1"/>
    <col min="9" max="9" width="37.8515625" style="0" customWidth="1"/>
  </cols>
  <sheetData>
    <row r="1" spans="1:9" ht="18">
      <c r="A1" s="45" t="s">
        <v>33</v>
      </c>
      <c r="B1" s="45"/>
      <c r="C1" s="45"/>
      <c r="D1" s="45"/>
      <c r="E1" s="45"/>
      <c r="F1" s="45"/>
      <c r="G1" s="45"/>
      <c r="H1" s="45"/>
      <c r="I1" s="45"/>
    </row>
    <row r="2" spans="1:9" ht="15.75" customHeight="1">
      <c r="A2" s="9" t="s">
        <v>20</v>
      </c>
      <c r="B2" s="2"/>
      <c r="C2" s="46"/>
      <c r="D2" s="46"/>
      <c r="E2" s="46"/>
      <c r="F2" s="46"/>
      <c r="G2" s="46"/>
      <c r="H2" s="46"/>
      <c r="I2" s="46"/>
    </row>
    <row r="3" spans="1:9" ht="14.25" customHeight="1">
      <c r="A3" s="7"/>
      <c r="B3" s="1" t="s">
        <v>12</v>
      </c>
      <c r="C3" s="46"/>
      <c r="D3" s="46"/>
      <c r="E3" s="46"/>
      <c r="F3" s="46"/>
      <c r="G3" s="46"/>
      <c r="H3" s="46"/>
      <c r="I3" s="46"/>
    </row>
    <row r="4" spans="1:9" ht="14.25" customHeight="1">
      <c r="A4" s="7"/>
      <c r="B4" s="1" t="s">
        <v>13</v>
      </c>
      <c r="C4" s="46"/>
      <c r="D4" s="46"/>
      <c r="E4" s="46"/>
      <c r="F4" s="46"/>
      <c r="G4" s="46"/>
      <c r="H4" s="46"/>
      <c r="I4" s="46"/>
    </row>
    <row r="5" spans="1:2" ht="12.75">
      <c r="A5" s="7"/>
      <c r="B5" s="1" t="s">
        <v>32</v>
      </c>
    </row>
    <row r="6" spans="1:9" ht="21" customHeight="1">
      <c r="A6" s="16" t="s">
        <v>23</v>
      </c>
      <c r="B6" s="16" t="s">
        <v>24</v>
      </c>
      <c r="C6" s="16" t="s">
        <v>25</v>
      </c>
      <c r="D6" s="16" t="s">
        <v>26</v>
      </c>
      <c r="E6" s="16" t="s">
        <v>27</v>
      </c>
      <c r="F6" s="16" t="s">
        <v>28</v>
      </c>
      <c r="G6" s="16"/>
      <c r="H6" s="16" t="s">
        <v>29</v>
      </c>
      <c r="I6" s="16" t="s">
        <v>30</v>
      </c>
    </row>
    <row r="7" spans="1:9" ht="51">
      <c r="A7" s="20" t="s">
        <v>38</v>
      </c>
      <c r="B7" s="20" t="s">
        <v>34</v>
      </c>
      <c r="C7" s="20"/>
      <c r="D7" s="20"/>
      <c r="E7" s="20"/>
      <c r="F7" s="136" t="s">
        <v>39</v>
      </c>
      <c r="G7" s="136"/>
      <c r="H7" s="20"/>
      <c r="I7" s="23" t="s">
        <v>40</v>
      </c>
    </row>
    <row r="9" spans="1:9" ht="12.75">
      <c r="A9" s="18" t="s">
        <v>0</v>
      </c>
      <c r="B9" s="15"/>
      <c r="C9" s="15"/>
      <c r="D9" s="15"/>
      <c r="E9" s="15"/>
      <c r="F9" s="15"/>
      <c r="G9" s="15"/>
      <c r="H9" s="15"/>
      <c r="I9" s="26"/>
    </row>
    <row r="10" spans="1:11" ht="25.5">
      <c r="A10" s="131" t="s">
        <v>1</v>
      </c>
      <c r="B10" s="132"/>
      <c r="C10" s="132"/>
      <c r="D10" s="133"/>
      <c r="E10" s="134" t="s">
        <v>2</v>
      </c>
      <c r="F10" s="135"/>
      <c r="G10" s="135"/>
      <c r="H10" s="33"/>
      <c r="I10" s="27" t="s">
        <v>17</v>
      </c>
      <c r="J10" s="24"/>
      <c r="K10" s="24"/>
    </row>
    <row r="11" spans="1:9" ht="12.75">
      <c r="A11" s="29" t="s">
        <v>3</v>
      </c>
      <c r="B11" s="16" t="s">
        <v>4</v>
      </c>
      <c r="C11" s="17" t="s">
        <v>5</v>
      </c>
      <c r="D11" s="16" t="s">
        <v>6</v>
      </c>
      <c r="E11" s="19" t="s">
        <v>3</v>
      </c>
      <c r="F11" s="16" t="s">
        <v>4</v>
      </c>
      <c r="G11" s="22" t="s">
        <v>6</v>
      </c>
      <c r="H11" s="35"/>
      <c r="I11" s="25"/>
    </row>
    <row r="12" spans="1:9" ht="12.75">
      <c r="A12" s="21">
        <v>5011</v>
      </c>
      <c r="B12" s="21">
        <v>55331</v>
      </c>
      <c r="C12" s="32"/>
      <c r="D12" s="49">
        <v>47783</v>
      </c>
      <c r="E12" s="21" t="s">
        <v>41</v>
      </c>
      <c r="F12" s="32"/>
      <c r="G12" s="49">
        <f>ROUND(+$D$12*0.13,0)</f>
        <v>6212</v>
      </c>
      <c r="H12" s="31"/>
      <c r="I12" s="37"/>
    </row>
    <row r="13" spans="1:9" ht="12.75">
      <c r="A13" s="21" t="s">
        <v>8</v>
      </c>
      <c r="B13" s="21"/>
      <c r="C13" s="21"/>
      <c r="D13" s="30"/>
      <c r="E13" s="21" t="s">
        <v>42</v>
      </c>
      <c r="F13" s="21" t="s">
        <v>8</v>
      </c>
      <c r="G13" s="49">
        <f>ROUND(+$D$12*0.015,0)</f>
        <v>717</v>
      </c>
      <c r="H13" s="21"/>
      <c r="I13" s="36" t="s">
        <v>8</v>
      </c>
    </row>
    <row r="14" spans="1:9" ht="12.75">
      <c r="A14" s="21" t="s">
        <v>8</v>
      </c>
      <c r="B14" s="21"/>
      <c r="C14" s="21"/>
      <c r="D14" s="30" t="s">
        <v>8</v>
      </c>
      <c r="E14" s="21" t="s">
        <v>43</v>
      </c>
      <c r="F14" s="21"/>
      <c r="G14" s="49">
        <f>ROUND(+$D$12*0.1,0)</f>
        <v>4778</v>
      </c>
      <c r="H14" s="21"/>
      <c r="I14" s="36" t="s">
        <v>8</v>
      </c>
    </row>
    <row r="15" spans="1:9" ht="12.75">
      <c r="A15" s="21" t="s">
        <v>8</v>
      </c>
      <c r="B15" s="21"/>
      <c r="C15" s="21"/>
      <c r="D15" s="30" t="s">
        <v>8</v>
      </c>
      <c r="E15" s="21" t="s">
        <v>44</v>
      </c>
      <c r="F15" s="21"/>
      <c r="G15" s="49">
        <f>+D12-SUM(G12:G14)</f>
        <v>36076</v>
      </c>
      <c r="H15" s="21"/>
      <c r="I15" s="36" t="s">
        <v>8</v>
      </c>
    </row>
    <row r="16" spans="1:9" ht="12.75">
      <c r="A16" s="21"/>
      <c r="B16" s="21"/>
      <c r="C16" s="21"/>
      <c r="D16" s="30"/>
      <c r="E16" s="21"/>
      <c r="F16" s="21"/>
      <c r="G16" s="21"/>
      <c r="H16" s="21"/>
      <c r="I16" s="36" t="s">
        <v>8</v>
      </c>
    </row>
    <row r="17" spans="1:9" ht="12.75">
      <c r="A17" s="21"/>
      <c r="B17" s="21"/>
      <c r="C17" s="21"/>
      <c r="D17" s="30"/>
      <c r="E17" s="21"/>
      <c r="F17" s="21"/>
      <c r="G17" s="21"/>
      <c r="H17" s="21"/>
      <c r="I17" s="36" t="s">
        <v>8</v>
      </c>
    </row>
    <row r="18" spans="1:9" ht="12.75">
      <c r="A18" s="21"/>
      <c r="B18" s="21"/>
      <c r="C18" s="21"/>
      <c r="D18" s="30"/>
      <c r="E18" s="21"/>
      <c r="F18" s="21"/>
      <c r="G18" s="21"/>
      <c r="H18" s="21"/>
      <c r="I18" s="48" t="s">
        <v>37</v>
      </c>
    </row>
    <row r="19" spans="1:9" ht="12.75">
      <c r="A19" s="21"/>
      <c r="B19" s="21"/>
      <c r="C19" s="21"/>
      <c r="D19" s="30"/>
      <c r="E19" s="21"/>
      <c r="F19" s="21"/>
      <c r="G19" s="21"/>
      <c r="H19" s="21"/>
      <c r="I19" s="36"/>
    </row>
    <row r="20" spans="1:9" ht="13.5" thickBot="1">
      <c r="A20" s="21" t="s">
        <v>7</v>
      </c>
      <c r="B20" s="34" t="s">
        <v>8</v>
      </c>
      <c r="C20" s="34">
        <f>SUM(C12:C19)</f>
        <v>0</v>
      </c>
      <c r="D20" s="38">
        <f>SUM(D12:D19)</f>
        <v>47783</v>
      </c>
      <c r="E20" s="28" t="s">
        <v>7</v>
      </c>
      <c r="F20" s="34"/>
      <c r="G20" s="50">
        <f>SUM(G12:G19)</f>
        <v>47783</v>
      </c>
      <c r="H20" s="34"/>
      <c r="I20" s="36"/>
    </row>
    <row r="21" spans="1:9" ht="13.5" thickBot="1">
      <c r="A21" s="21" t="s">
        <v>31</v>
      </c>
      <c r="B21" s="1"/>
      <c r="C21" s="21"/>
      <c r="D21" s="42"/>
      <c r="E21" s="1" t="s">
        <v>21</v>
      </c>
      <c r="F21" s="1"/>
      <c r="G21" s="43"/>
      <c r="H21" s="1"/>
      <c r="I21" s="30"/>
    </row>
    <row r="22" spans="1:9" ht="12.75">
      <c r="A22" s="44"/>
      <c r="B22" s="40"/>
      <c r="C22" s="40"/>
      <c r="D22" s="40"/>
      <c r="E22" s="40"/>
      <c r="F22" s="40"/>
      <c r="G22" s="40"/>
      <c r="H22" s="40"/>
      <c r="I22" s="41"/>
    </row>
    <row r="23" spans="1:9" ht="12.75">
      <c r="A23" s="7" t="s">
        <v>18</v>
      </c>
      <c r="B23" s="1"/>
      <c r="C23" s="1"/>
      <c r="D23" s="1"/>
      <c r="E23" s="1"/>
      <c r="F23" s="3" t="s">
        <v>35</v>
      </c>
      <c r="G23" s="3"/>
      <c r="H23" s="3"/>
      <c r="I23" s="8"/>
    </row>
    <row r="24" spans="1:9" ht="12.75">
      <c r="A24" s="7"/>
      <c r="B24" s="1"/>
      <c r="C24" s="1"/>
      <c r="D24" s="1"/>
      <c r="E24" s="1"/>
      <c r="F24" s="1"/>
      <c r="G24" s="1"/>
      <c r="H24" s="1"/>
      <c r="I24" s="8"/>
    </row>
    <row r="25" spans="1:9" ht="12.75">
      <c r="A25" s="7" t="s">
        <v>22</v>
      </c>
      <c r="B25" s="1"/>
      <c r="C25" s="1"/>
      <c r="D25" s="1"/>
      <c r="E25" s="1"/>
      <c r="F25" s="3" t="s">
        <v>36</v>
      </c>
      <c r="G25" s="3"/>
      <c r="H25" s="3"/>
      <c r="I25" s="8"/>
    </row>
    <row r="26" spans="1:9" ht="12.75">
      <c r="A26" s="7"/>
      <c r="B26" s="1"/>
      <c r="C26" s="1"/>
      <c r="D26" s="1"/>
      <c r="E26" s="1"/>
      <c r="F26" s="1"/>
      <c r="G26" s="1"/>
      <c r="H26" s="1"/>
      <c r="I26" s="8"/>
    </row>
    <row r="27" spans="1:9" ht="12.75">
      <c r="A27" s="7" t="s">
        <v>19</v>
      </c>
      <c r="B27" s="1"/>
      <c r="C27" s="1"/>
      <c r="D27" s="1"/>
      <c r="E27" s="1"/>
      <c r="F27" s="47">
        <v>38470</v>
      </c>
      <c r="G27" s="3"/>
      <c r="H27" s="3"/>
      <c r="I27" s="8"/>
    </row>
    <row r="28" spans="1:9" ht="13.5" thickBot="1">
      <c r="A28" s="11"/>
      <c r="B28" s="12"/>
      <c r="C28" s="12"/>
      <c r="D28" s="12"/>
      <c r="E28" s="12"/>
      <c r="F28" s="12"/>
      <c r="G28" s="12"/>
      <c r="H28" s="12"/>
      <c r="I28" s="13"/>
    </row>
    <row r="29" spans="1:9" ht="12.75">
      <c r="A29" s="39" t="s">
        <v>15</v>
      </c>
      <c r="B29" s="40"/>
      <c r="C29" s="40"/>
      <c r="D29" s="40"/>
      <c r="E29" s="40"/>
      <c r="F29" s="40"/>
      <c r="G29" s="40"/>
      <c r="H29" s="40"/>
      <c r="I29" s="41"/>
    </row>
    <row r="30" spans="1:9" ht="12.75">
      <c r="A30" s="7"/>
      <c r="B30" s="1"/>
      <c r="C30" s="1"/>
      <c r="D30" s="1"/>
      <c r="E30" s="1"/>
      <c r="F30" s="1"/>
      <c r="G30" s="1"/>
      <c r="H30" s="1"/>
      <c r="I30" s="8"/>
    </row>
    <row r="31" spans="1:9" ht="12.75">
      <c r="A31" s="10" t="s">
        <v>9</v>
      </c>
      <c r="B31" s="1"/>
      <c r="C31" s="1"/>
      <c r="D31" s="5" t="s">
        <v>8</v>
      </c>
      <c r="E31" s="1"/>
      <c r="F31" s="6" t="s">
        <v>10</v>
      </c>
      <c r="G31" s="1"/>
      <c r="H31" s="1" t="s">
        <v>8</v>
      </c>
      <c r="I31" s="8"/>
    </row>
    <row r="32" spans="1:9" ht="12.75">
      <c r="A32" s="10" t="s">
        <v>11</v>
      </c>
      <c r="B32" s="3"/>
      <c r="C32" s="3"/>
      <c r="D32" s="3"/>
      <c r="E32" s="1"/>
      <c r="F32" s="6" t="s">
        <v>11</v>
      </c>
      <c r="G32" s="3"/>
      <c r="H32" s="3"/>
      <c r="I32" s="8"/>
    </row>
    <row r="33" spans="1:9" ht="12.75">
      <c r="A33" s="7"/>
      <c r="B33" s="1"/>
      <c r="C33" s="1"/>
      <c r="D33" s="1"/>
      <c r="E33" s="1"/>
      <c r="F33" s="1"/>
      <c r="G33" s="1"/>
      <c r="H33" s="1"/>
      <c r="I33" s="8"/>
    </row>
    <row r="34" spans="1:9" ht="12.75">
      <c r="A34" s="7" t="s">
        <v>16</v>
      </c>
      <c r="B34" s="1"/>
      <c r="C34" s="1"/>
      <c r="D34" s="1"/>
      <c r="E34" s="1"/>
      <c r="F34" s="1"/>
      <c r="G34" s="1"/>
      <c r="H34" s="1"/>
      <c r="I34" s="8"/>
    </row>
    <row r="35" spans="1:9" ht="12.75">
      <c r="A35" s="7"/>
      <c r="B35" s="1"/>
      <c r="C35" s="1"/>
      <c r="D35" s="1"/>
      <c r="E35" s="1"/>
      <c r="F35" s="1"/>
      <c r="G35" s="1"/>
      <c r="H35" s="1"/>
      <c r="I35" s="8"/>
    </row>
    <row r="36" spans="1:9" ht="12.75">
      <c r="A36" s="7"/>
      <c r="B36" s="1"/>
      <c r="C36" s="1"/>
      <c r="D36" s="1"/>
      <c r="E36" s="1"/>
      <c r="F36" s="1"/>
      <c r="G36" s="1"/>
      <c r="H36" s="1"/>
      <c r="I36" s="8"/>
    </row>
    <row r="37" spans="1:9" ht="13.5" thickBot="1">
      <c r="A37" s="11"/>
      <c r="B37" s="12"/>
      <c r="C37" s="12"/>
      <c r="D37" s="12"/>
      <c r="E37" s="12"/>
      <c r="F37" s="12"/>
      <c r="G37" s="12"/>
      <c r="H37" s="12"/>
      <c r="I37" s="13"/>
    </row>
    <row r="38" spans="1:10" ht="12.75">
      <c r="A38" s="1"/>
      <c r="B38" s="1"/>
      <c r="C38" s="1"/>
      <c r="D38" s="1"/>
      <c r="E38" s="1"/>
      <c r="F38" s="1"/>
      <c r="G38" s="1"/>
      <c r="H38" s="1"/>
      <c r="I38" s="1"/>
      <c r="J38" s="1"/>
    </row>
    <row r="39" spans="1:10" ht="12.75">
      <c r="A39" s="14" t="s">
        <v>14</v>
      </c>
      <c r="B39" s="4"/>
      <c r="C39" s="4"/>
      <c r="D39" s="4"/>
      <c r="E39" s="4"/>
      <c r="F39" s="4"/>
      <c r="G39" s="4"/>
      <c r="H39" s="4"/>
      <c r="I39" s="4"/>
      <c r="J39" s="4"/>
    </row>
  </sheetData>
  <mergeCells count="3">
    <mergeCell ref="A10:D10"/>
    <mergeCell ref="E10:G10"/>
    <mergeCell ref="F7:G7"/>
  </mergeCells>
  <printOptions/>
  <pageMargins left="0.75" right="0.75" top="0.61" bottom="0.58" header="0.5" footer="0.24"/>
  <pageSetup fitToHeight="1" fitToWidth="1" horizontalDpi="600" verticalDpi="600" orientation="landscape"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36"/>
  <sheetViews>
    <sheetView tabSelected="1" workbookViewId="0" topLeftCell="A1">
      <selection activeCell="A1" sqref="A1"/>
    </sheetView>
  </sheetViews>
  <sheetFormatPr defaultColWidth="9.140625" defaultRowHeight="12.75"/>
  <cols>
    <col min="1" max="1" width="22.28125" style="55" customWidth="1"/>
    <col min="2" max="2" width="10.140625" style="55" customWidth="1"/>
    <col min="3" max="3" width="13.7109375" style="55" customWidth="1"/>
    <col min="4" max="4" width="13.57421875" style="55" customWidth="1"/>
    <col min="5" max="5" width="13.7109375" style="55" customWidth="1"/>
    <col min="6" max="6" width="14.140625" style="55" customWidth="1"/>
    <col min="7" max="16384" width="9.140625" style="55" customWidth="1"/>
  </cols>
  <sheetData>
    <row r="1" spans="1:8" ht="15.75">
      <c r="A1" s="51"/>
      <c r="B1" s="52"/>
      <c r="C1" s="53" t="s">
        <v>45</v>
      </c>
      <c r="D1" s="52"/>
      <c r="E1" s="52"/>
      <c r="F1" s="52"/>
      <c r="G1" s="54"/>
      <c r="H1" s="54"/>
    </row>
    <row r="2" spans="1:7" ht="14.25" thickBot="1">
      <c r="A2" s="56"/>
      <c r="B2" s="57"/>
      <c r="C2" s="57"/>
      <c r="D2" s="57"/>
      <c r="E2" s="57"/>
      <c r="F2" s="57"/>
      <c r="G2" s="58"/>
    </row>
    <row r="3" spans="1:7" ht="18" customHeight="1" thickTop="1">
      <c r="A3" s="59" t="s">
        <v>46</v>
      </c>
      <c r="B3" s="60"/>
      <c r="C3" s="60"/>
      <c r="D3" s="60"/>
      <c r="E3" s="60"/>
      <c r="F3" s="61"/>
      <c r="G3" s="58"/>
    </row>
    <row r="4" spans="1:7" ht="18" customHeight="1">
      <c r="A4" s="62" t="s">
        <v>60</v>
      </c>
      <c r="B4" s="63"/>
      <c r="C4" s="63"/>
      <c r="D4" s="63"/>
      <c r="E4" s="63"/>
      <c r="F4" s="64"/>
      <c r="G4" s="58"/>
    </row>
    <row r="5" spans="1:6" ht="18" customHeight="1">
      <c r="A5" s="65" t="s">
        <v>47</v>
      </c>
      <c r="B5" s="66"/>
      <c r="C5" s="67"/>
      <c r="D5" s="68"/>
      <c r="E5" s="66"/>
      <c r="F5" s="64"/>
    </row>
    <row r="6" spans="1:6" ht="18" customHeight="1">
      <c r="A6" s="65" t="s">
        <v>48</v>
      </c>
      <c r="B6" s="66"/>
      <c r="C6" s="66"/>
      <c r="D6" s="66"/>
      <c r="E6" s="66"/>
      <c r="F6" s="64"/>
    </row>
    <row r="7" spans="1:6" ht="18" customHeight="1" thickBot="1">
      <c r="A7" s="69" t="s">
        <v>49</v>
      </c>
      <c r="B7" s="70"/>
      <c r="C7" s="70"/>
      <c r="D7" s="70"/>
      <c r="E7" s="70"/>
      <c r="F7" s="71"/>
    </row>
    <row r="8" spans="1:7" ht="18" customHeight="1" thickTop="1">
      <c r="A8" s="72"/>
      <c r="B8" s="72"/>
      <c r="C8" s="66"/>
      <c r="D8" s="66"/>
      <c r="E8" s="66"/>
      <c r="F8" s="66"/>
      <c r="G8" s="73"/>
    </row>
    <row r="9" spans="1:6" ht="18" customHeight="1">
      <c r="A9" s="66" t="s">
        <v>50</v>
      </c>
      <c r="B9" s="72"/>
      <c r="C9" s="72"/>
      <c r="D9" s="72"/>
      <c r="E9" s="72"/>
      <c r="F9" s="72"/>
    </row>
    <row r="10" spans="1:7" ht="18" customHeight="1" thickBot="1">
      <c r="A10" s="74" t="s">
        <v>51</v>
      </c>
      <c r="B10" s="72"/>
      <c r="C10" s="72"/>
      <c r="D10" s="72"/>
      <c r="E10" s="72"/>
      <c r="F10" s="72"/>
      <c r="G10" s="73"/>
    </row>
    <row r="11" spans="1:6" ht="16.5" customHeight="1">
      <c r="A11" s="75" t="s">
        <v>52</v>
      </c>
      <c r="B11" s="76" t="s">
        <v>53</v>
      </c>
      <c r="C11" s="76" t="s">
        <v>54</v>
      </c>
      <c r="D11" s="77">
        <v>2005</v>
      </c>
      <c r="E11" s="78">
        <v>2006</v>
      </c>
      <c r="F11" s="79">
        <v>2007</v>
      </c>
    </row>
    <row r="12" spans="1:6" ht="45.75" customHeight="1">
      <c r="A12" s="80" t="s">
        <v>55</v>
      </c>
      <c r="B12" s="81">
        <v>4640</v>
      </c>
      <c r="C12" s="82" t="s">
        <v>61</v>
      </c>
      <c r="D12" s="83">
        <f>+'DOT Director - Lease Fees'!G12</f>
        <v>6212</v>
      </c>
      <c r="E12" s="83" t="s">
        <v>8</v>
      </c>
      <c r="F12" s="84" t="s">
        <v>8</v>
      </c>
    </row>
    <row r="13" spans="1:6" ht="13.5">
      <c r="A13" s="80"/>
      <c r="B13" s="85"/>
      <c r="C13" s="82" t="s">
        <v>62</v>
      </c>
      <c r="D13" s="83">
        <f>+'DOT Director - Lease Fees'!G13</f>
        <v>717</v>
      </c>
      <c r="E13" s="83"/>
      <c r="F13" s="84"/>
    </row>
    <row r="14" spans="1:6" ht="13.5">
      <c r="A14" s="80"/>
      <c r="B14" s="85"/>
      <c r="C14" s="82" t="s">
        <v>63</v>
      </c>
      <c r="D14" s="83">
        <f>+'DOT Director - Lease Fees'!G14</f>
        <v>4778</v>
      </c>
      <c r="E14" s="87"/>
      <c r="F14" s="88"/>
    </row>
    <row r="15" spans="1:6" ht="27">
      <c r="A15" s="126"/>
      <c r="B15" s="127"/>
      <c r="C15" s="128" t="s">
        <v>64</v>
      </c>
      <c r="D15" s="83">
        <f>+'DOT Director - Lease Fees'!G15</f>
        <v>36076</v>
      </c>
      <c r="E15" s="129"/>
      <c r="F15" s="130"/>
    </row>
    <row r="16" spans="1:6" ht="18" customHeight="1" thickBot="1">
      <c r="A16" s="89" t="s">
        <v>7</v>
      </c>
      <c r="B16" s="90"/>
      <c r="C16" s="90"/>
      <c r="D16" s="91">
        <f>SUM(D12:D15)</f>
        <v>47783</v>
      </c>
      <c r="E16" s="91">
        <f>SUM(E12:E14)</f>
        <v>0</v>
      </c>
      <c r="F16" s="92">
        <f>SUM(F12:F14)</f>
        <v>0</v>
      </c>
    </row>
    <row r="17" spans="1:6" ht="18" customHeight="1">
      <c r="A17" s="72"/>
      <c r="B17" s="72"/>
      <c r="C17" s="72"/>
      <c r="D17" s="93"/>
      <c r="E17" s="93"/>
      <c r="F17" s="93"/>
    </row>
    <row r="18" spans="1:6" ht="18" customHeight="1" thickBot="1">
      <c r="A18" s="94" t="s">
        <v>56</v>
      </c>
      <c r="B18" s="66"/>
      <c r="C18" s="72"/>
      <c r="D18" s="72"/>
      <c r="E18" s="72"/>
      <c r="F18" s="72"/>
    </row>
    <row r="19" spans="1:6" ht="27">
      <c r="A19" s="75" t="s">
        <v>52</v>
      </c>
      <c r="B19" s="76" t="s">
        <v>53</v>
      </c>
      <c r="C19" s="76" t="s">
        <v>57</v>
      </c>
      <c r="D19" s="77">
        <v>2005</v>
      </c>
      <c r="E19" s="78">
        <v>2006</v>
      </c>
      <c r="F19" s="79">
        <v>2007</v>
      </c>
    </row>
    <row r="20" spans="1:6" ht="13.5">
      <c r="A20" s="80" t="s">
        <v>55</v>
      </c>
      <c r="B20" s="81">
        <v>4640</v>
      </c>
      <c r="C20" s="95" t="s">
        <v>65</v>
      </c>
      <c r="D20" s="96">
        <v>47783</v>
      </c>
      <c r="E20" s="97" t="s">
        <v>8</v>
      </c>
      <c r="F20" s="98">
        <v>0</v>
      </c>
    </row>
    <row r="21" spans="1:6" ht="18" customHeight="1">
      <c r="A21" s="99"/>
      <c r="B21" s="100"/>
      <c r="C21" s="101"/>
      <c r="D21" s="83"/>
      <c r="E21" s="102"/>
      <c r="F21" s="98"/>
    </row>
    <row r="22" spans="1:6" ht="18" customHeight="1">
      <c r="A22" s="99"/>
      <c r="B22" s="100"/>
      <c r="C22" s="101"/>
      <c r="D22" s="83"/>
      <c r="E22" s="102"/>
      <c r="F22" s="98"/>
    </row>
    <row r="23" spans="1:7" ht="18" customHeight="1" thickBot="1">
      <c r="A23" s="89" t="s">
        <v>7</v>
      </c>
      <c r="B23" s="90"/>
      <c r="C23" s="90"/>
      <c r="D23" s="103">
        <f>SUM(D20:D22)</f>
        <v>47783</v>
      </c>
      <c r="E23" s="103">
        <f>SUM(E20:E22)</f>
        <v>0</v>
      </c>
      <c r="F23" s="104">
        <f>SUM(F20:F22)</f>
        <v>0</v>
      </c>
      <c r="G23" s="105"/>
    </row>
    <row r="24" spans="1:6" ht="18" customHeight="1">
      <c r="A24" s="72"/>
      <c r="B24" s="72"/>
      <c r="C24" s="72"/>
      <c r="D24" s="93"/>
      <c r="E24" s="93"/>
      <c r="F24" s="93"/>
    </row>
    <row r="25" spans="1:6" ht="18" customHeight="1" thickBot="1">
      <c r="A25" s="94" t="s">
        <v>58</v>
      </c>
      <c r="B25" s="66"/>
      <c r="C25" s="66"/>
      <c r="D25" s="72"/>
      <c r="E25" s="72"/>
      <c r="F25" s="72"/>
    </row>
    <row r="26" spans="1:8" ht="18" customHeight="1">
      <c r="A26" s="106"/>
      <c r="B26" s="107"/>
      <c r="C26" s="108"/>
      <c r="D26" s="109">
        <v>2005</v>
      </c>
      <c r="E26" s="110">
        <v>2006</v>
      </c>
      <c r="F26" s="111">
        <v>2007</v>
      </c>
      <c r="G26" s="112"/>
      <c r="H26" s="112"/>
    </row>
    <row r="27" spans="1:8" ht="18" customHeight="1">
      <c r="A27" s="99" t="s">
        <v>66</v>
      </c>
      <c r="B27" s="113"/>
      <c r="C27" s="114">
        <v>55331</v>
      </c>
      <c r="D27" s="96">
        <f>+D23</f>
        <v>47783</v>
      </c>
      <c r="E27" s="97" t="s">
        <v>8</v>
      </c>
      <c r="F27" s="115" t="s">
        <v>8</v>
      </c>
      <c r="G27" s="112"/>
      <c r="H27" s="112"/>
    </row>
    <row r="28" spans="1:8" ht="18" customHeight="1">
      <c r="A28" s="99" t="s">
        <v>8</v>
      </c>
      <c r="B28" s="116"/>
      <c r="C28" s="117"/>
      <c r="D28" s="86" t="s">
        <v>8</v>
      </c>
      <c r="E28" s="83" t="s">
        <v>8</v>
      </c>
      <c r="F28" s="84" t="s">
        <v>8</v>
      </c>
      <c r="G28" s="118"/>
      <c r="H28" s="118"/>
    </row>
    <row r="29" spans="1:8" ht="18" customHeight="1">
      <c r="A29" s="99" t="s">
        <v>8</v>
      </c>
      <c r="B29" s="116"/>
      <c r="C29" s="117"/>
      <c r="D29" s="83"/>
      <c r="E29" s="83"/>
      <c r="F29" s="84"/>
      <c r="G29" s="118"/>
      <c r="H29" s="118"/>
    </row>
    <row r="30" spans="1:6" ht="18" customHeight="1">
      <c r="A30" s="99" t="s">
        <v>8</v>
      </c>
      <c r="B30" s="116"/>
      <c r="C30" s="117"/>
      <c r="D30" s="119"/>
      <c r="E30" s="120"/>
      <c r="F30" s="84"/>
    </row>
    <row r="31" spans="1:8" ht="18" customHeight="1" thickBot="1">
      <c r="A31" s="89" t="s">
        <v>7</v>
      </c>
      <c r="B31" s="121"/>
      <c r="C31" s="122"/>
      <c r="D31" s="123">
        <f>SUM(D27:D30)</f>
        <v>47783</v>
      </c>
      <c r="E31" s="123">
        <f>SUM(E27:E30)</f>
        <v>0</v>
      </c>
      <c r="F31" s="104">
        <f>SUM(F27:F30)</f>
        <v>0</v>
      </c>
      <c r="G31" s="124"/>
      <c r="H31" s="124"/>
    </row>
    <row r="32" spans="1:8" ht="18" customHeight="1">
      <c r="A32" s="125" t="s">
        <v>59</v>
      </c>
      <c r="B32" s="72"/>
      <c r="C32" s="72"/>
      <c r="D32" s="93"/>
      <c r="E32" s="93"/>
      <c r="F32" s="93"/>
      <c r="G32" s="124"/>
      <c r="H32" s="124"/>
    </row>
    <row r="33" spans="1:8" ht="13.5" customHeight="1">
      <c r="A33" s="137" t="s">
        <v>67</v>
      </c>
      <c r="B33" s="137"/>
      <c r="C33" s="137"/>
      <c r="D33" s="137"/>
      <c r="E33" s="137"/>
      <c r="F33" s="137"/>
      <c r="G33" s="124"/>
      <c r="H33" s="124"/>
    </row>
    <row r="34" spans="1:8" ht="22.5" customHeight="1">
      <c r="A34" s="137"/>
      <c r="B34" s="137"/>
      <c r="C34" s="137"/>
      <c r="D34" s="137"/>
      <c r="E34" s="137"/>
      <c r="F34" s="137"/>
      <c r="G34" s="124"/>
      <c r="H34" s="124"/>
    </row>
    <row r="35" spans="1:6" ht="12.75">
      <c r="A35" s="137" t="s">
        <v>8</v>
      </c>
      <c r="B35" s="137"/>
      <c r="C35" s="137"/>
      <c r="D35" s="137"/>
      <c r="E35" s="137"/>
      <c r="F35" s="137"/>
    </row>
    <row r="36" spans="1:6" ht="12.75" hidden="1">
      <c r="A36" s="137"/>
      <c r="B36" s="137"/>
      <c r="C36" s="137"/>
      <c r="D36" s="137"/>
      <c r="E36" s="137"/>
      <c r="F36" s="137"/>
    </row>
  </sheetData>
  <mergeCells count="2">
    <mergeCell ref="A35:F36"/>
    <mergeCell ref="A33:F34"/>
  </mergeCells>
  <printOptions horizontalCentered="1"/>
  <pageMargins left="0.5" right="0.5" top="0.68" bottom="0.77"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Allende-Foss, Angel</cp:lastModifiedBy>
  <cp:lastPrinted>2005-05-10T19:48:01Z</cp:lastPrinted>
  <dcterms:created xsi:type="dcterms:W3CDTF">1999-01-20T18:58:42Z</dcterms:created>
  <dcterms:modified xsi:type="dcterms:W3CDTF">2005-06-02T14:03:15Z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-2024107924</vt:i4>
  </property>
  <property fmtid="{D5CDD505-2E9C-101B-9397-08002B2CF9AE}" pid="3" name="_EmailSubject">
    <vt:lpwstr>Operating omnibus</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-108068009</vt:i4>
  </property>
  <property fmtid="{D5CDD505-2E9C-101B-9397-08002B2CF9AE}" pid="7" name="_ReviewingToolsShownOnce">
    <vt:lpwstr/>
  </property>
</Properties>
</file>