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<sst xmlns="http://schemas.openxmlformats.org/spreadsheetml/2006/main" count="41" uniqueCount="36">
  <si>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</si>
  <si>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</si>
  <si>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</si>
  <si>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</si>
  <si>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</si>
  <si>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</si>
  <si>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</si>
  <si>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</si>
  <si>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Department Code</t>
  </si>
  <si>
    <t>Revenue:</t>
  </si>
  <si>
    <t>Expenditures by Category</t>
  </si>
  <si>
    <t>Affected Agency and/or Agencies:   Water and Land Resources Division</t>
  </si>
  <si>
    <t>Note Prepared By:  Steve Oien</t>
  </si>
  <si>
    <t>Revenues:</t>
  </si>
  <si>
    <t>Expenditures</t>
  </si>
  <si>
    <t xml:space="preserve">Ordinance/Motion No.  </t>
  </si>
  <si>
    <t>WLR/SWM Fund 121</t>
  </si>
  <si>
    <t>Title:  3rd Qtr Omnibus</t>
  </si>
  <si>
    <t>DOE Grant</t>
  </si>
  <si>
    <t>City Contracts</t>
  </si>
  <si>
    <t>City contracts are renewable annually; estimates assumes annual 5% max increase.</t>
  </si>
  <si>
    <t>Salaries &amp; Benefits (Grant)</t>
  </si>
  <si>
    <t>Salaries &amp; Benefits (ILA's)</t>
  </si>
  <si>
    <t>Supplies and Services (Grant)</t>
  </si>
  <si>
    <t>Supplies and Services (ILA's)</t>
  </si>
  <si>
    <t>DOE grant is for $218,500 over three years</t>
  </si>
  <si>
    <t>Grants expenditures based on defined scope of work and estimated staff and O&amp;M resources.</t>
  </si>
  <si>
    <t>ILA expenditures assumed to increase a maximum of 5% per year.</t>
  </si>
  <si>
    <t>Note Reviewed By:   Kathryn Terry</t>
  </si>
  <si>
    <r>
      <t>$91,625</t>
    </r>
    <r>
      <rPr>
        <sz val="10"/>
        <rFont val="Arial"/>
        <family val="2"/>
      </rPr>
      <t xml:space="preserve"> salary/benefits, laboratory analysis &amp; supplies for monitoring 8 incorporated lakes, per technical agreements signed late 2004 &amp; early 2005.</t>
    </r>
  </si>
  <si>
    <r>
      <t>$45,000</t>
    </r>
    <r>
      <rPr>
        <sz val="10"/>
        <rFont val="Arial"/>
        <family val="2"/>
      </rPr>
      <t xml:space="preserve"> salary/benefits, laboratory analysis &amp; supplies for monitoring Cottage Lake.  Funded by WA DOE grant received Nov 2004.</t>
    </r>
  </si>
  <si>
    <r>
      <t>$12,500</t>
    </r>
    <r>
      <rPr>
        <sz val="10"/>
        <rFont val="Arial"/>
        <family val="2"/>
      </rPr>
      <t xml:space="preserve"> lab svcs for Beaver Lake Mgmt Dist new monitoring projects, agreed to late 2004.</t>
    </r>
  </si>
  <si>
    <t>FTE authority exists in WLR.</t>
  </si>
  <si>
    <t>Expenditures (1):</t>
  </si>
  <si>
    <r>
      <t>(1) EXPENDITURES COMPLETELY FUNDED</t>
    </r>
    <r>
      <rPr>
        <sz val="10"/>
        <rFont val="Arial"/>
        <family val="2"/>
      </rPr>
      <t>:</t>
    </r>
  </si>
  <si>
    <t>3rd Qtr Omnibus Ordinance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</si>
</sst>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23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0" fontId="4" fillId="0" borderId="17" xfId="21" applyFont="1" applyBorder="1">
      <alignment/>
      <protection/>
    </xf>
    <xf numFmtId="38" fontId="9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15" fillId="0" borderId="10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38" fontId="9" fillId="0" borderId="24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/>
    </xf>
    <xf numFmtId="38" fontId="9" fillId="0" borderId="24" xfId="0" applyNumberFormat="1" applyFont="1" applyBorder="1" applyAlignment="1">
      <alignment/>
    </xf>
    <xf numFmtId="38" fontId="9" fillId="0" borderId="23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workbookViewId="0" topLeftCell="A1">
      <selection activeCell="B3" sqref="B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 t="s">
        <v>35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12</v>
      </c>
      <c r="B6" s="14"/>
      <c r="C6" s="14"/>
      <c r="D6" s="14"/>
      <c r="E6" s="63"/>
      <c r="F6" s="14"/>
      <c r="G6" s="14"/>
      <c r="H6" s="15"/>
    </row>
    <row r="7" spans="1:8" ht="18" customHeight="1" thickBot="1">
      <c r="A7" s="16" t="s">
        <v>28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77">
        <v>149125</v>
      </c>
      <c r="H9" s="19"/>
    </row>
    <row r="10" spans="1:8" ht="18" customHeight="1" thickBot="1">
      <c r="A10" s="46" t="s">
        <v>9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2</v>
      </c>
      <c r="B11" s="34"/>
      <c r="C11" s="35" t="s">
        <v>6</v>
      </c>
      <c r="D11" s="35" t="s">
        <v>7</v>
      </c>
      <c r="E11" s="35">
        <v>2005</v>
      </c>
      <c r="F11" s="35">
        <v>2006</v>
      </c>
      <c r="G11" s="36">
        <v>2007</v>
      </c>
      <c r="H11" s="37">
        <v>2008</v>
      </c>
    </row>
    <row r="12" spans="1:8" ht="18" customHeight="1">
      <c r="A12" s="38" t="s">
        <v>16</v>
      </c>
      <c r="B12" s="20"/>
      <c r="C12" s="21">
        <v>1210</v>
      </c>
      <c r="D12" s="21" t="s">
        <v>18</v>
      </c>
      <c r="E12" s="57">
        <v>45000</v>
      </c>
      <c r="F12" s="67">
        <v>81500</v>
      </c>
      <c r="G12" s="68">
        <v>92000</v>
      </c>
      <c r="H12" s="49"/>
    </row>
    <row r="13" spans="1:8" ht="18" customHeight="1">
      <c r="A13" s="38" t="s">
        <v>16</v>
      </c>
      <c r="B13" s="20"/>
      <c r="C13" s="21">
        <v>1210</v>
      </c>
      <c r="D13" s="21" t="s">
        <v>19</v>
      </c>
      <c r="E13" s="59">
        <v>104125</v>
      </c>
      <c r="F13" s="50">
        <v>109000</v>
      </c>
      <c r="G13" s="51">
        <v>115000</v>
      </c>
      <c r="H13" s="52">
        <v>121000</v>
      </c>
    </row>
    <row r="14" spans="1:8" ht="18" customHeight="1">
      <c r="A14" s="38"/>
      <c r="B14" s="20"/>
      <c r="C14" s="58"/>
      <c r="D14" s="21"/>
      <c r="E14" s="59"/>
      <c r="F14" s="50"/>
      <c r="G14" s="51"/>
      <c r="H14" s="52"/>
    </row>
    <row r="15" spans="1:8" ht="18" customHeight="1">
      <c r="A15" s="38"/>
      <c r="B15" s="20"/>
      <c r="C15" s="58"/>
      <c r="D15" s="21"/>
      <c r="E15" s="59"/>
      <c r="F15" s="50"/>
      <c r="G15" s="51"/>
      <c r="H15" s="52"/>
    </row>
    <row r="16" spans="1:8" ht="18" customHeight="1">
      <c r="A16" s="38"/>
      <c r="B16" s="20"/>
      <c r="C16" s="58"/>
      <c r="D16" s="21"/>
      <c r="E16" s="59"/>
      <c r="F16" s="53"/>
      <c r="G16" s="54"/>
      <c r="H16" s="55"/>
    </row>
    <row r="17" spans="1:8" ht="18" customHeight="1" thickBot="1">
      <c r="A17" s="39"/>
      <c r="B17" s="40" t="s">
        <v>3</v>
      </c>
      <c r="C17" s="41"/>
      <c r="D17" s="41"/>
      <c r="E17" s="64">
        <f>SUM(E12:E16)</f>
        <v>149125</v>
      </c>
      <c r="F17" s="64">
        <f>SUM(F12:F16)</f>
        <v>190500</v>
      </c>
      <c r="G17" s="64">
        <f>SUM(G12:G16)</f>
        <v>207000</v>
      </c>
      <c r="H17" s="65">
        <f>SUM(H12:H16)</f>
        <v>121000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33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2</v>
      </c>
      <c r="B20" s="34"/>
      <c r="C20" s="35" t="s">
        <v>6</v>
      </c>
      <c r="D20" s="35" t="s">
        <v>8</v>
      </c>
      <c r="E20" s="35">
        <v>2005</v>
      </c>
      <c r="F20" s="35">
        <v>2006</v>
      </c>
      <c r="G20" s="36">
        <v>2007</v>
      </c>
      <c r="H20" s="37">
        <v>2008</v>
      </c>
    </row>
    <row r="21" spans="1:8" ht="18" customHeight="1">
      <c r="A21" s="38" t="s">
        <v>16</v>
      </c>
      <c r="B21" s="20"/>
      <c r="C21" s="58">
        <v>1210</v>
      </c>
      <c r="D21" s="21">
        <v>741</v>
      </c>
      <c r="E21" s="57">
        <v>149125</v>
      </c>
      <c r="F21" s="67">
        <v>190500</v>
      </c>
      <c r="G21" s="67">
        <v>207000</v>
      </c>
      <c r="H21" s="67">
        <v>121000</v>
      </c>
    </row>
    <row r="22" spans="1:8" ht="18" customHeight="1">
      <c r="A22" s="38"/>
      <c r="B22" s="20"/>
      <c r="C22" s="58"/>
      <c r="D22" s="21"/>
      <c r="E22" s="59"/>
      <c r="F22" s="66"/>
      <c r="G22" s="66"/>
      <c r="H22" s="66"/>
    </row>
    <row r="23" spans="1:8" ht="18" customHeight="1">
      <c r="A23" s="38"/>
      <c r="B23" s="25"/>
      <c r="C23" s="23"/>
      <c r="D23" s="26"/>
      <c r="E23" s="53"/>
      <c r="F23" s="50"/>
      <c r="G23" s="51"/>
      <c r="H23" s="52"/>
    </row>
    <row r="24" spans="1:8" ht="18" customHeight="1">
      <c r="A24" s="38"/>
      <c r="B24" s="25"/>
      <c r="C24" s="22"/>
      <c r="D24" s="22"/>
      <c r="E24" s="50"/>
      <c r="F24" s="50"/>
      <c r="G24" s="51"/>
      <c r="H24" s="52"/>
    </row>
    <row r="25" spans="1:9" ht="18" customHeight="1" thickBot="1">
      <c r="A25" s="39"/>
      <c r="B25" s="40" t="s">
        <v>4</v>
      </c>
      <c r="C25" s="41"/>
      <c r="D25" s="41"/>
      <c r="E25" s="64">
        <f>SUM(E21:E24)</f>
        <v>149125</v>
      </c>
      <c r="F25" s="64">
        <f>SUM(F21:F24)</f>
        <v>190500</v>
      </c>
      <c r="G25" s="64">
        <f>SUM(G21:G24)</f>
        <v>207000</v>
      </c>
      <c r="H25" s="65">
        <f>SUM(H21:H24)</f>
        <v>121000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10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>
        <v>2005</v>
      </c>
      <c r="F28" s="35">
        <v>2006</v>
      </c>
      <c r="G28" s="36">
        <v>2007</v>
      </c>
      <c r="H28" s="37">
        <v>2008</v>
      </c>
      <c r="I28" s="29"/>
      <c r="J28" s="29"/>
    </row>
    <row r="29" spans="1:10" ht="18" customHeight="1">
      <c r="A29" s="56" t="s">
        <v>21</v>
      </c>
      <c r="B29" s="20"/>
      <c r="C29" s="27"/>
      <c r="D29" s="28"/>
      <c r="E29" s="69">
        <v>24690</v>
      </c>
      <c r="F29" s="69">
        <v>35600</v>
      </c>
      <c r="G29" s="70">
        <v>45405</v>
      </c>
      <c r="H29" s="71"/>
      <c r="I29" s="29"/>
      <c r="J29" s="29"/>
    </row>
    <row r="30" spans="1:10" ht="18" customHeight="1">
      <c r="A30" s="56" t="s">
        <v>22</v>
      </c>
      <c r="B30" s="20"/>
      <c r="C30" s="20"/>
      <c r="D30" s="25"/>
      <c r="E30" s="72">
        <v>46662</v>
      </c>
      <c r="F30" s="73">
        <f>E30*1.05</f>
        <v>48995.1</v>
      </c>
      <c r="G30" s="73">
        <f>F30*1.05</f>
        <v>51444.855</v>
      </c>
      <c r="H30" s="73">
        <f>G30*1.05</f>
        <v>54017.09775000001</v>
      </c>
      <c r="I30" s="30"/>
      <c r="J30" s="30"/>
    </row>
    <row r="31" spans="1:10" ht="18" customHeight="1">
      <c r="A31" s="56" t="s">
        <v>23</v>
      </c>
      <c r="B31" s="20"/>
      <c r="C31" s="20"/>
      <c r="D31" s="25"/>
      <c r="E31" s="72">
        <f>18360+1950</f>
        <v>20310</v>
      </c>
      <c r="F31" s="73">
        <v>45900</v>
      </c>
      <c r="G31" s="74">
        <v>46595</v>
      </c>
      <c r="H31" s="75"/>
      <c r="I31" s="30"/>
      <c r="J31" s="30"/>
    </row>
    <row r="32" spans="1:8" ht="18" customHeight="1">
      <c r="A32" s="56" t="s">
        <v>24</v>
      </c>
      <c r="B32" s="20"/>
      <c r="C32" s="20"/>
      <c r="D32" s="25"/>
      <c r="E32" s="76">
        <v>57463</v>
      </c>
      <c r="F32" s="69">
        <v>60005</v>
      </c>
      <c r="G32" s="69">
        <v>63555</v>
      </c>
      <c r="H32" s="69">
        <v>66983</v>
      </c>
    </row>
    <row r="33" spans="1:10" ht="18" customHeight="1" thickBot="1">
      <c r="A33" s="39" t="s">
        <v>4</v>
      </c>
      <c r="B33" s="40"/>
      <c r="C33" s="40"/>
      <c r="D33" s="44"/>
      <c r="E33" s="64">
        <f>SUM(E29:E32)</f>
        <v>149125</v>
      </c>
      <c r="F33" s="64">
        <f>SUM(F29:F32)</f>
        <v>190500.1</v>
      </c>
      <c r="G33" s="64">
        <f>SUM(G29:G32)</f>
        <v>206999.855</v>
      </c>
      <c r="H33" s="65">
        <f>SUM(H29:H32)</f>
        <v>121000.09775000002</v>
      </c>
      <c r="I33" s="31"/>
      <c r="J33" s="31"/>
    </row>
    <row r="34" spans="1:10" ht="18" customHeight="1">
      <c r="A34" s="60" t="s">
        <v>5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1" t="s">
        <v>13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20</v>
      </c>
      <c r="C37" s="19"/>
      <c r="D37" s="19"/>
      <c r="E37" s="19"/>
      <c r="F37" s="19"/>
      <c r="G37" s="19"/>
      <c r="H37" s="19"/>
    </row>
    <row r="38" spans="1:8" ht="13.5">
      <c r="A38" s="19" t="s">
        <v>25</v>
      </c>
      <c r="B38" s="19"/>
      <c r="C38" s="19"/>
      <c r="D38" s="19"/>
      <c r="E38" s="24"/>
      <c r="F38" s="24"/>
      <c r="G38" s="24"/>
      <c r="H38" s="24"/>
    </row>
    <row r="40" ht="12.75">
      <c r="A40" s="62" t="s">
        <v>14</v>
      </c>
    </row>
    <row r="41" ht="13.5">
      <c r="A41" s="19" t="s">
        <v>26</v>
      </c>
    </row>
    <row r="42" ht="13.5">
      <c r="A42" s="19" t="s">
        <v>27</v>
      </c>
    </row>
    <row r="44" ht="12.75">
      <c r="A44" s="80" t="s">
        <v>34</v>
      </c>
    </row>
    <row r="46" ht="12.75">
      <c r="A46" s="78" t="s">
        <v>29</v>
      </c>
    </row>
    <row r="47" ht="12.75">
      <c r="A47" s="78" t="s">
        <v>30</v>
      </c>
    </row>
    <row r="48" ht="12.75">
      <c r="A48" s="78" t="s">
        <v>31</v>
      </c>
    </row>
    <row r="49" ht="12.75">
      <c r="A49" s="79"/>
    </row>
    <row r="50" ht="12.75">
      <c r="A50" s="79" t="s">
        <v>32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2005-07-28T19:42:15Z</cp:lastPrinted>
  <dcterms:created xsi:type="dcterms:W3CDTF">1999-06-02T23:29:55Z</dcterms:created>
  <dcterms:modified xsi:type="dcterms:W3CDTF">2005-08-02T18:36:09Z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-1972055836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1007355146</vt:i4>
  </property>
  <property fmtid="{D5CDD505-2E9C-101B-9397-08002B2CF9AE}" pid="7" name="_TentativeReviewCycleID">
    <vt:i4>1295642711</vt:i4>
  </property>
  <property fmtid="{D5CDD505-2E9C-101B-9397-08002B2CF9AE}" pid="8" name="_ReviewCycleID">
    <vt:i4>1295642711</vt:i4>
  </property>
  <property fmtid="{D5CDD505-2E9C-101B-9397-08002B2CF9AE}" pid="9" name="_NewReviewCycle">
    <vt:lpwstr/>
  </property>
  <property fmtid="{D5CDD505-2E9C-101B-9397-08002B2CF9AE}" pid="10" name="_EmailEntryID">
    <vt:lpwstr>0000000007D8C81936C2D31198CE00805FE6DEA9070033E3BCF0DCBDD21198B800805FE6DEA90000068CBD7200000E7534CDD916A64B9361B52F6B22C03E0000033A907A0000</vt:lpwstr>
  </property>
  <property fmtid="{D5CDD505-2E9C-101B-9397-08002B2CF9AE}" pid="11" name="_EmailStoreID">
    <vt:lpwstr>0000000038A1BB1005E5101AA1BB08002B2A56C20000454D534D44422E444C4C00000000000000001B55FA20AA6611CD9BC800AA002FC45A0C0000004B434D41494C33002F6F3D4D4554524F4B432F6F753D444D532F636E3D434F554E43494C2F636E3D436C65726B00</vt:lpwstr>
  </property>
</Properties>
</file>