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270" activeTab="0"/>
  </bookViews>
  <sheets>
    <sheet name="Crosswalk" sheetId="1" r:id="rId1"/>
  </sheets>
  <definedNames>
    <definedName name="_xlnm._FilterDatabase" localSheetId="0" hidden="1">'Crosswalk'!$A$4:$T$4</definedName>
    <definedName name="_xlnm.Print_Area" localSheetId="0">'Crosswalk'!$A$2:$S$74</definedName>
    <definedName name="_xlnm.Print_Titles" localSheetId="0">'Crosswalk'!$2:$4</definedName>
  </definedNames>
  <calcPr fullCalcOnLoad="1"/>
</workbook>
</file>

<file path=xl/sharedStrings.xml><?xml version="1.0" encoding="utf-8"?>
<sst xmlns="http://schemas.openxmlformats.org/spreadsheetml/2006/main" count="434" uniqueCount="198">
  <si>
    <t>Fund</t>
  </si>
  <si>
    <t>Appro</t>
  </si>
  <si>
    <t>Appro Name</t>
  </si>
  <si>
    <t>Line Item</t>
  </si>
  <si>
    <t>CI Code</t>
  </si>
  <si>
    <t>Title</t>
  </si>
  <si>
    <t>Appropriation</t>
  </si>
  <si>
    <t>Revenues</t>
  </si>
  <si>
    <t>Use of Fund Balance for Supplemental</t>
  </si>
  <si>
    <t>2</t>
  </si>
  <si>
    <t>0010</t>
  </si>
  <si>
    <t>General</t>
  </si>
  <si>
    <t/>
  </si>
  <si>
    <t>3</t>
  </si>
  <si>
    <t>Sheriff</t>
  </si>
  <si>
    <t>4</t>
  </si>
  <si>
    <t>5</t>
  </si>
  <si>
    <t>6</t>
  </si>
  <si>
    <t>7</t>
  </si>
  <si>
    <t>Superior Court</t>
  </si>
  <si>
    <t>8</t>
  </si>
  <si>
    <t>District Court</t>
  </si>
  <si>
    <t>9</t>
  </si>
  <si>
    <t>10</t>
  </si>
  <si>
    <t>11</t>
  </si>
  <si>
    <t>12</t>
  </si>
  <si>
    <t>1211</t>
  </si>
  <si>
    <t>Surface Water Management Local Drainage Services</t>
  </si>
  <si>
    <t>13</t>
  </si>
  <si>
    <t>16</t>
  </si>
  <si>
    <t>4040</t>
  </si>
  <si>
    <t>Solid Waste</t>
  </si>
  <si>
    <t>17</t>
  </si>
  <si>
    <t>18</t>
  </si>
  <si>
    <t>5511</t>
  </si>
  <si>
    <t>Facilities Management - Internal Service</t>
  </si>
  <si>
    <t>Facilities Management Internal Service</t>
  </si>
  <si>
    <t>3000</t>
  </si>
  <si>
    <t>Capital Improvement Program</t>
  </si>
  <si>
    <t>General Capital Improvement Programs</t>
  </si>
  <si>
    <t>Appro Section</t>
  </si>
  <si>
    <t>Section</t>
  </si>
  <si>
    <t>Short CI</t>
  </si>
  <si>
    <t>20</t>
  </si>
  <si>
    <t>21</t>
  </si>
  <si>
    <t>22</t>
  </si>
  <si>
    <t>CIP GF Transfers</t>
  </si>
  <si>
    <t>1030</t>
  </si>
  <si>
    <t>Road</t>
  </si>
  <si>
    <t>Roads</t>
  </si>
  <si>
    <t>Fund Name</t>
  </si>
  <si>
    <t xml:space="preserve">A </t>
  </si>
  <si>
    <t>Technical / Correction</t>
  </si>
  <si>
    <t>FTEs</t>
  </si>
  <si>
    <t>A20000</t>
  </si>
  <si>
    <t>T20000</t>
  </si>
  <si>
    <t>T20015</t>
  </si>
  <si>
    <t>A51000</t>
  </si>
  <si>
    <t>T51000</t>
  </si>
  <si>
    <t>A53000</t>
  </si>
  <si>
    <t>T53000</t>
  </si>
  <si>
    <t>A65000</t>
  </si>
  <si>
    <t>T65000</t>
  </si>
  <si>
    <t>Memberships and Dues</t>
  </si>
  <si>
    <t>A69500</t>
  </si>
  <si>
    <t>T69500</t>
  </si>
  <si>
    <t>General Government GF Transfers</t>
  </si>
  <si>
    <t>A69900</t>
  </si>
  <si>
    <t>T69900</t>
  </si>
  <si>
    <t>A84500</t>
  </si>
  <si>
    <t>T84500</t>
  </si>
  <si>
    <t>A60100</t>
  </si>
  <si>
    <t>T60100</t>
  </si>
  <si>
    <t>A30010</t>
  </si>
  <si>
    <t>A73000</t>
  </si>
  <si>
    <t>3007</t>
  </si>
  <si>
    <t>A30070</t>
  </si>
  <si>
    <t>Airport, Transit and Roads Maintenance Capital Improvement Program</t>
  </si>
  <si>
    <t>Ord Section</t>
  </si>
  <si>
    <t>Capital Supplemental</t>
  </si>
  <si>
    <t>Operating Supplemental</t>
  </si>
  <si>
    <t>TLPs</t>
  </si>
  <si>
    <t>B</t>
  </si>
  <si>
    <t>D</t>
  </si>
  <si>
    <t>E</t>
  </si>
  <si>
    <t>H</t>
  </si>
  <si>
    <t>General Total</t>
  </si>
  <si>
    <t>Surface Water Management Local Drainage Services Total</t>
  </si>
  <si>
    <t>Solid Waste Total</t>
  </si>
  <si>
    <t>Facilities Management - Internal Service Total</t>
  </si>
  <si>
    <t>Capital Improvement Program Total</t>
  </si>
  <si>
    <t>Road Total</t>
  </si>
  <si>
    <t>Grand Total</t>
  </si>
  <si>
    <t>Sheriff Total</t>
  </si>
  <si>
    <t>Superior Court Total</t>
  </si>
  <si>
    <t>District Court Total</t>
  </si>
  <si>
    <t>Memberships and Dues Total</t>
  </si>
  <si>
    <t>General Government GF Transfers Total</t>
  </si>
  <si>
    <t>CIP GF Transfers Total</t>
  </si>
  <si>
    <t>Facilities Management Internal Service Total</t>
  </si>
  <si>
    <t>General Capital Improvement Programs Total</t>
  </si>
  <si>
    <t>Roads Total</t>
  </si>
  <si>
    <t>Airport, Transit and Roads Maintenance Capital Improvement Program Total</t>
  </si>
  <si>
    <t>2nd Omnibus Supplemental Crosswalk 2012</t>
  </si>
  <si>
    <t>S201</t>
  </si>
  <si>
    <t>S2</t>
  </si>
  <si>
    <t>Administrative Specialist II Temporary Position</t>
  </si>
  <si>
    <t>S202</t>
  </si>
  <si>
    <t>Metro Transit Deputy Contract Add</t>
  </si>
  <si>
    <t>2012 New TCIA Funding</t>
  </si>
  <si>
    <t>Restoration of Accountable Business Transformation (ABT) Efficiency Reduction</t>
  </si>
  <si>
    <t>Transfer District Court Expert Witness Budget to the Office of Public Defense (OPD)</t>
  </si>
  <si>
    <t>A53500</t>
  </si>
  <si>
    <t>T53520</t>
  </si>
  <si>
    <t>Elections</t>
  </si>
  <si>
    <t>Converting Short Term Temporary positions to Seasonal Term Limited Positions</t>
  </si>
  <si>
    <t>S203</t>
  </si>
  <si>
    <t>Trade Development Alliance Funding</t>
  </si>
  <si>
    <t>General Fund Support for Community Psychiatric Clinic Operations and Maintenance</t>
  </si>
  <si>
    <t>National Pollutants Discharge Elimination System Compliance Work</t>
  </si>
  <si>
    <t>A69700</t>
  </si>
  <si>
    <t>T69700</t>
  </si>
  <si>
    <t>Physical Environment GF Transfers</t>
  </si>
  <si>
    <t>Agriculture Marketing Assistance</t>
  </si>
  <si>
    <t>WSU Youth Services Programming</t>
  </si>
  <si>
    <t>Electronic Scheduling/Time and Attendance</t>
  </si>
  <si>
    <t>Two-factor authentication project transfer</t>
  </si>
  <si>
    <t xml:space="preserve"> Enterprise Customer Relationship Management Business Case Development</t>
  </si>
  <si>
    <t>A95000</t>
  </si>
  <si>
    <t>T95000</t>
  </si>
  <si>
    <t>Office of the Public Defender</t>
  </si>
  <si>
    <t>Public Defense Public Employees Retirement System (PERS) Contribution</t>
  </si>
  <si>
    <t>Transfer District Court Expert Witness Budget to OPD</t>
  </si>
  <si>
    <t>1120</t>
  </si>
  <si>
    <t>Mental Health</t>
  </si>
  <si>
    <t>A92400</t>
  </si>
  <si>
    <t>T92400</t>
  </si>
  <si>
    <t>MHCADS - Mental Health</t>
  </si>
  <si>
    <t>Veteran's Justice Outreach Coordinator</t>
  </si>
  <si>
    <t>Enhanced Inpatient Claims Management</t>
  </si>
  <si>
    <t>1210</t>
  </si>
  <si>
    <t>Water and Land Resources Shared Services</t>
  </si>
  <si>
    <t>A74100</t>
  </si>
  <si>
    <t>T74110</t>
  </si>
  <si>
    <t>Environmental Protection Act (EPA) Grant</t>
  </si>
  <si>
    <t>Reappropriate Carryover to WSU Cooperative Extension</t>
  </si>
  <si>
    <t>T84530</t>
  </si>
  <si>
    <t>Regional Decant Facility Plan Grant</t>
  </si>
  <si>
    <t>S204</t>
  </si>
  <si>
    <t>Illicit Discharge Field Screening Manual and Training Grant</t>
  </si>
  <si>
    <t>S205</t>
  </si>
  <si>
    <t>Standardized Framework for Puget Sound Stormwater System Mapping Grant</t>
  </si>
  <si>
    <t>S206</t>
  </si>
  <si>
    <t>Rate Study Public Outreach</t>
  </si>
  <si>
    <t>A38100</t>
  </si>
  <si>
    <t>T38130</t>
  </si>
  <si>
    <t>Natural Resources and Parks Administration</t>
  </si>
  <si>
    <t>Historic Preservation Program Archaeologist Position for Agency Review</t>
  </si>
  <si>
    <t>T38100</t>
  </si>
  <si>
    <t>Community Services Area Manager Term Limited Temporary (TLT)</t>
  </si>
  <si>
    <t>Washington State University (WSU) Cooperative Youth Services Programming</t>
  </si>
  <si>
    <t>Facilities Management Division Harborview Medical Center Budget and Finance Officer</t>
  </si>
  <si>
    <t>S207</t>
  </si>
  <si>
    <t>National Pollutant Discharge Elimination System (NPDES) Compliance</t>
  </si>
  <si>
    <t>Fund 3160, Project 1039613: North Shore Playground</t>
  </si>
  <si>
    <t>Fund 3771, Project 1028784: Permit Integration Cost Correction</t>
  </si>
  <si>
    <t>Fund 3771, Project 1111956: Electronic Scheduling/Time and Attendance</t>
  </si>
  <si>
    <t>Enterprise Customer Relationship Management</t>
  </si>
  <si>
    <t>Fund 3771: Two-Factor Authentication Project</t>
  </si>
  <si>
    <t>Enterprise Document Management System (EDM)</t>
  </si>
  <si>
    <t>S208</t>
  </si>
  <si>
    <t>Fund 3471, Project 116591: Sobieski Mountain Repair</t>
  </si>
  <si>
    <t>S209</t>
  </si>
  <si>
    <t>Fund 3471, Project 1115920: Next Generation Land Mobile Radio System</t>
  </si>
  <si>
    <t>S210</t>
  </si>
  <si>
    <t>Housing Opportunity Fund (HOF) Support for Youth Homelessness System Planner</t>
  </si>
  <si>
    <t>A72600</t>
  </si>
  <si>
    <t>1677</t>
  </si>
  <si>
    <t>Stormwater Decant Program</t>
  </si>
  <si>
    <t>T201</t>
  </si>
  <si>
    <t>T2</t>
  </si>
  <si>
    <t>Merge Stormwater Decant Program Appropriation Unit into Road Services Division Appropriation Unit</t>
  </si>
  <si>
    <t>T73040</t>
  </si>
  <si>
    <t>Public Transportation Construction</t>
  </si>
  <si>
    <t>S212</t>
  </si>
  <si>
    <t>Fund 3641, Projects A00320, A00404, A00405, A00561: Transit Capital Disappropriation</t>
  </si>
  <si>
    <t>Mental Health Total</t>
  </si>
  <si>
    <t>Water and Land Resources Shared Services Total</t>
  </si>
  <si>
    <t>Public Transportation Construction Total</t>
  </si>
  <si>
    <t>Elections Total</t>
  </si>
  <si>
    <t>Physical Environment GF Transfers Total</t>
  </si>
  <si>
    <t>Office of the Public Defender Total</t>
  </si>
  <si>
    <t>MHCADS - Mental Health Total</t>
  </si>
  <si>
    <t>Natural Resources and Parks Administration Total</t>
  </si>
  <si>
    <t>Stormwater Decant Program Total</t>
  </si>
  <si>
    <t xml:space="preserve">C </t>
  </si>
  <si>
    <t xml:space="preserve">F </t>
  </si>
  <si>
    <t xml:space="preserve">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</si>
</sst>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 wrapText="1"/>
    </xf>
    <xf numFmtId="164" fontId="0" fillId="0" borderId="0" xfId="42" applyNumberFormat="1" applyFont="1" applyAlignment="1">
      <alignment wrapText="1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 wrapText="1"/>
    </xf>
    <xf numFmtId="164" fontId="4" fillId="33" borderId="10" xfId="42" applyNumberFormat="1" applyFont="1" applyFill="1" applyBorder="1" applyAlignment="1">
      <alignment horizontal="center" wrapText="1"/>
    </xf>
    <xf numFmtId="164" fontId="4" fillId="34" borderId="10" xfId="42" applyNumberFormat="1" applyFont="1" applyFill="1" applyBorder="1" applyAlignment="1">
      <alignment horizontal="center" wrapText="1"/>
    </xf>
    <xf numFmtId="164" fontId="4" fillId="35" borderId="10" xfId="42" applyNumberFormat="1" applyFont="1" applyFill="1" applyBorder="1" applyAlignment="1">
      <alignment horizontal="center" wrapText="1"/>
    </xf>
    <xf numFmtId="43" fontId="4" fillId="36" borderId="10" xfId="42" applyFont="1" applyFill="1" applyBorder="1" applyAlignment="1">
      <alignment horizontal="center" wrapText="1"/>
    </xf>
    <xf numFmtId="0" fontId="4" fillId="37" borderId="10" xfId="56" applyFont="1" applyFill="1" applyBorder="1" applyAlignment="1">
      <alignment horizontal="center" wrapText="1"/>
      <protection/>
    </xf>
    <xf numFmtId="0" fontId="4" fillId="37" borderId="10" xfId="56" applyFont="1" applyFill="1" applyBorder="1" applyAlignment="1">
      <alignment horizontal="left" wrapText="1"/>
      <protection/>
    </xf>
    <xf numFmtId="164" fontId="4" fillId="37" borderId="10" xfId="42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164" fontId="9" fillId="34" borderId="10" xfId="42" applyNumberFormat="1" applyFont="1" applyFill="1" applyBorder="1" applyAlignment="1">
      <alignment horizontal="center" wrapText="1"/>
    </xf>
    <xf numFmtId="164" fontId="9" fillId="35" borderId="10" xfId="42" applyNumberFormat="1" applyFont="1" applyFill="1" applyBorder="1" applyAlignment="1">
      <alignment horizontal="center" wrapText="1"/>
    </xf>
    <xf numFmtId="43" fontId="9" fillId="36" borderId="10" xfId="42" applyFont="1" applyFill="1" applyBorder="1" applyAlignment="1">
      <alignment horizontal="center" wrapText="1"/>
    </xf>
    <xf numFmtId="164" fontId="43" fillId="32" borderId="11" xfId="42" applyNumberFormat="1" applyFont="1" applyFill="1" applyBorder="1" applyAlignment="1">
      <alignment horizontal="center"/>
    </xf>
    <xf numFmtId="164" fontId="43" fillId="32" borderId="11" xfId="42" applyNumberFormat="1" applyFont="1" applyFill="1" applyBorder="1" applyAlignment="1">
      <alignment horizontal="center" wrapText="1"/>
    </xf>
    <xf numFmtId="164" fontId="43" fillId="3" borderId="11" xfId="42" applyNumberFormat="1" applyFont="1" applyFill="1" applyBorder="1" applyAlignment="1">
      <alignment horizontal="center" wrapText="1"/>
    </xf>
    <xf numFmtId="0" fontId="8" fillId="0" borderId="12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wrapText="1"/>
      <protection/>
    </xf>
    <xf numFmtId="164" fontId="8" fillId="0" borderId="12" xfId="42" applyNumberFormat="1" applyFont="1" applyFill="1" applyBorder="1" applyAlignment="1">
      <alignment horizontal="right" wrapText="1"/>
    </xf>
    <xf numFmtId="164" fontId="0" fillId="0" borderId="12" xfId="42" applyNumberFormat="1" applyFont="1" applyBorder="1" applyAlignment="1">
      <alignment/>
    </xf>
    <xf numFmtId="43" fontId="8" fillId="0" borderId="12" xfId="42" applyFont="1" applyFill="1" applyBorder="1" applyAlignment="1">
      <alignment horizontal="right" wrapText="1"/>
    </xf>
    <xf numFmtId="0" fontId="4" fillId="0" borderId="12" xfId="55" applyNumberFormat="1" applyFont="1" applyFill="1" applyBorder="1" applyAlignment="1">
      <alignment wrapText="1"/>
      <protection/>
    </xf>
    <xf numFmtId="0" fontId="4" fillId="0" borderId="12" xfId="55" applyFont="1" applyFill="1" applyBorder="1" applyAlignment="1">
      <alignment wrapText="1"/>
      <protection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rosswalk_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4"/>
  <sheetViews>
    <sheetView tabSelected="1" zoomScalePageLayoutView="0" workbookViewId="0" topLeftCell="D1">
      <pane ySplit="3270" topLeftCell="A4" activePane="bottomLeft" state="split"/>
      <selection pane="topLeft" activeCell="H1" sqref="H1:H65536"/>
      <selection pane="bottomLeft" activeCell="G12" sqref="G12"/>
    </sheetView>
  </sheetViews>
  <sheetFormatPr defaultColWidth="9.140625" defaultRowHeight="25.5" customHeight="1" outlineLevelRow="3"/>
  <cols>
    <col min="1" max="1" width="9.7109375" style="1" customWidth="1"/>
    <col min="2" max="2" width="0.13671875" style="1" customWidth="1"/>
    <col min="3" max="3" width="5.7109375" style="1" hidden="1" customWidth="1"/>
    <col min="4" max="4" width="20.28125" style="0" customWidth="1"/>
    <col min="5" max="5" width="0.2890625" style="3" hidden="1" customWidth="1"/>
    <col min="6" max="6" width="9.421875" style="0" hidden="1" customWidth="1"/>
    <col min="7" max="7" width="31.140625" style="0" customWidth="1"/>
    <col min="8" max="8" width="6.57421875" style="8" customWidth="1"/>
    <col min="9" max="9" width="0.13671875" style="1" customWidth="1"/>
    <col min="10" max="10" width="7.8515625" style="1" hidden="1" customWidth="1"/>
    <col min="11" max="11" width="50.7109375" style="0" customWidth="1"/>
    <col min="12" max="12" width="16.140625" style="5" customWidth="1"/>
    <col min="13" max="14" width="14.28125" style="6" customWidth="1"/>
    <col min="15" max="15" width="15.57421875" style="6" customWidth="1"/>
    <col min="16" max="16" width="14.421875" style="6" customWidth="1"/>
    <col min="17" max="17" width="9.00390625" style="7" bestFit="1" customWidth="1"/>
    <col min="18" max="18" width="10.140625" style="7" customWidth="1"/>
    <col min="19" max="19" width="15.28125" style="6" customWidth="1"/>
  </cols>
  <sheetData>
    <row r="2" spans="1:19" ht="25.5" customHeight="1">
      <c r="A2" s="30" t="s">
        <v>103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8:19" s="2" customFormat="1" ht="25.5" customHeight="1">
      <c r="H3" s="4"/>
      <c r="L3" s="21" t="s">
        <v>51</v>
      </c>
      <c r="M3" s="22" t="s">
        <v>82</v>
      </c>
      <c r="N3" s="22" t="s">
        <v>195</v>
      </c>
      <c r="O3" s="17" t="s">
        <v>83</v>
      </c>
      <c r="P3" s="18" t="s">
        <v>84</v>
      </c>
      <c r="Q3" s="19" t="s">
        <v>196</v>
      </c>
      <c r="R3" s="19" t="s">
        <v>197</v>
      </c>
      <c r="S3" s="20" t="s">
        <v>85</v>
      </c>
    </row>
    <row r="4" spans="1:19" s="16" customFormat="1" ht="71.25" customHeight="1">
      <c r="A4" s="13" t="s">
        <v>78</v>
      </c>
      <c r="B4" s="13" t="s">
        <v>40</v>
      </c>
      <c r="C4" s="13" t="s">
        <v>0</v>
      </c>
      <c r="D4" s="14" t="s">
        <v>50</v>
      </c>
      <c r="E4" s="13" t="s">
        <v>1</v>
      </c>
      <c r="F4" s="14" t="s">
        <v>41</v>
      </c>
      <c r="G4" s="14" t="s">
        <v>2</v>
      </c>
      <c r="H4" s="13" t="s">
        <v>3</v>
      </c>
      <c r="I4" s="13" t="s">
        <v>4</v>
      </c>
      <c r="J4" s="13" t="s">
        <v>42</v>
      </c>
      <c r="K4" s="13" t="s">
        <v>5</v>
      </c>
      <c r="L4" s="15" t="s">
        <v>6</v>
      </c>
      <c r="M4" s="9" t="s">
        <v>80</v>
      </c>
      <c r="N4" s="9" t="s">
        <v>79</v>
      </c>
      <c r="O4" s="10" t="s">
        <v>52</v>
      </c>
      <c r="P4" s="11" t="s">
        <v>7</v>
      </c>
      <c r="Q4" s="12" t="s">
        <v>53</v>
      </c>
      <c r="R4" s="12" t="s">
        <v>81</v>
      </c>
      <c r="S4" s="15" t="s">
        <v>8</v>
      </c>
    </row>
    <row r="5" spans="1:19" ht="25.5" customHeight="1" outlineLevel="3">
      <c r="A5" s="23" t="s">
        <v>9</v>
      </c>
      <c r="B5" s="23">
        <v>22</v>
      </c>
      <c r="C5" s="24" t="s">
        <v>10</v>
      </c>
      <c r="D5" s="24" t="s">
        <v>11</v>
      </c>
      <c r="E5" s="24" t="s">
        <v>54</v>
      </c>
      <c r="F5" s="24" t="s">
        <v>55</v>
      </c>
      <c r="G5" s="24" t="s">
        <v>14</v>
      </c>
      <c r="H5" s="23">
        <v>1</v>
      </c>
      <c r="I5" s="24" t="s">
        <v>104</v>
      </c>
      <c r="J5" s="24" t="s">
        <v>105</v>
      </c>
      <c r="K5" s="24" t="s">
        <v>106</v>
      </c>
      <c r="L5" s="25">
        <v>62895</v>
      </c>
      <c r="M5" s="25">
        <v>62895</v>
      </c>
      <c r="N5" s="26">
        <v>0</v>
      </c>
      <c r="O5" s="25">
        <v>0</v>
      </c>
      <c r="P5" s="25">
        <v>0</v>
      </c>
      <c r="Q5" s="27">
        <v>0</v>
      </c>
      <c r="R5" s="27">
        <v>1</v>
      </c>
      <c r="S5" s="25">
        <f>L5-P5</f>
        <v>62895</v>
      </c>
    </row>
    <row r="6" spans="1:19" ht="25.5" customHeight="1" outlineLevel="3">
      <c r="A6" s="23" t="s">
        <v>9</v>
      </c>
      <c r="B6" s="23">
        <v>22</v>
      </c>
      <c r="C6" s="24" t="s">
        <v>10</v>
      </c>
      <c r="D6" s="24" t="s">
        <v>11</v>
      </c>
      <c r="E6" s="24" t="s">
        <v>54</v>
      </c>
      <c r="F6" s="24" t="s">
        <v>56</v>
      </c>
      <c r="G6" s="24" t="s">
        <v>14</v>
      </c>
      <c r="H6" s="23">
        <v>2</v>
      </c>
      <c r="I6" s="24" t="s">
        <v>107</v>
      </c>
      <c r="J6" s="24" t="s">
        <v>105</v>
      </c>
      <c r="K6" s="24" t="s">
        <v>108</v>
      </c>
      <c r="L6" s="25">
        <v>121798</v>
      </c>
      <c r="M6" s="25">
        <v>121798</v>
      </c>
      <c r="N6" s="26">
        <v>0</v>
      </c>
      <c r="O6" s="25">
        <v>0</v>
      </c>
      <c r="P6" s="25">
        <v>155182</v>
      </c>
      <c r="Q6" s="27">
        <v>1</v>
      </c>
      <c r="R6" s="27">
        <v>0</v>
      </c>
      <c r="S6" s="25">
        <f aca="true" t="shared" si="0" ref="S6:S60">L6-P6</f>
        <v>-33384</v>
      </c>
    </row>
    <row r="7" spans="1:19" ht="25.5" customHeight="1" outlineLevel="2">
      <c r="A7" s="23"/>
      <c r="B7" s="23"/>
      <c r="C7" s="24"/>
      <c r="D7" s="24"/>
      <c r="E7" s="24"/>
      <c r="F7" s="24"/>
      <c r="G7" s="28" t="s">
        <v>93</v>
      </c>
      <c r="H7" s="23">
        <v>3</v>
      </c>
      <c r="I7" s="24"/>
      <c r="J7" s="24"/>
      <c r="K7" s="24"/>
      <c r="L7" s="25">
        <f aca="true" t="shared" si="1" ref="L7:S7">SUBTOTAL(9,L5:L6)</f>
        <v>184693</v>
      </c>
      <c r="M7" s="25">
        <f t="shared" si="1"/>
        <v>184693</v>
      </c>
      <c r="N7" s="26">
        <f t="shared" si="1"/>
        <v>0</v>
      </c>
      <c r="O7" s="25">
        <f t="shared" si="1"/>
        <v>0</v>
      </c>
      <c r="P7" s="25">
        <f t="shared" si="1"/>
        <v>155182</v>
      </c>
      <c r="Q7" s="27">
        <f t="shared" si="1"/>
        <v>1</v>
      </c>
      <c r="R7" s="27">
        <f t="shared" si="1"/>
        <v>1</v>
      </c>
      <c r="S7" s="25">
        <f t="shared" si="1"/>
        <v>29511</v>
      </c>
    </row>
    <row r="8" spans="1:19" ht="25.5" customHeight="1" outlineLevel="3">
      <c r="A8" s="23" t="s">
        <v>13</v>
      </c>
      <c r="B8" s="23">
        <v>32</v>
      </c>
      <c r="C8" s="24" t="s">
        <v>10</v>
      </c>
      <c r="D8" s="24" t="s">
        <v>11</v>
      </c>
      <c r="E8" s="24" t="s">
        <v>57</v>
      </c>
      <c r="F8" s="24" t="s">
        <v>58</v>
      </c>
      <c r="G8" s="24" t="s">
        <v>19</v>
      </c>
      <c r="H8" s="23">
        <v>4</v>
      </c>
      <c r="I8" s="24" t="s">
        <v>104</v>
      </c>
      <c r="J8" s="24" t="s">
        <v>105</v>
      </c>
      <c r="K8" s="24" t="s">
        <v>109</v>
      </c>
      <c r="L8" s="25">
        <v>285000</v>
      </c>
      <c r="M8" s="25">
        <v>285000</v>
      </c>
      <c r="N8" s="26">
        <v>0</v>
      </c>
      <c r="O8" s="25">
        <v>0</v>
      </c>
      <c r="P8" s="25">
        <v>285000</v>
      </c>
      <c r="Q8" s="27">
        <v>0</v>
      </c>
      <c r="R8" s="27">
        <v>0</v>
      </c>
      <c r="S8" s="25">
        <f t="shared" si="0"/>
        <v>0</v>
      </c>
    </row>
    <row r="9" spans="1:19" ht="33" customHeight="1" outlineLevel="3">
      <c r="A9" s="23" t="s">
        <v>13</v>
      </c>
      <c r="B9" s="23">
        <v>32</v>
      </c>
      <c r="C9" s="24" t="s">
        <v>10</v>
      </c>
      <c r="D9" s="24" t="s">
        <v>11</v>
      </c>
      <c r="E9" s="24" t="s">
        <v>57</v>
      </c>
      <c r="F9" s="24" t="s">
        <v>58</v>
      </c>
      <c r="G9" s="24" t="s">
        <v>19</v>
      </c>
      <c r="H9" s="23">
        <v>5</v>
      </c>
      <c r="I9" s="24" t="s">
        <v>107</v>
      </c>
      <c r="J9" s="24" t="s">
        <v>105</v>
      </c>
      <c r="K9" s="24" t="s">
        <v>110</v>
      </c>
      <c r="L9" s="25">
        <v>35498</v>
      </c>
      <c r="M9" s="25">
        <v>35498</v>
      </c>
      <c r="N9" s="26">
        <v>0</v>
      </c>
      <c r="O9" s="25">
        <v>0</v>
      </c>
      <c r="P9" s="25">
        <v>0</v>
      </c>
      <c r="Q9" s="27">
        <v>0</v>
      </c>
      <c r="R9" s="27">
        <v>0</v>
      </c>
      <c r="S9" s="25">
        <f t="shared" si="0"/>
        <v>35498</v>
      </c>
    </row>
    <row r="10" spans="1:19" ht="25.5" customHeight="1" outlineLevel="2">
      <c r="A10" s="23"/>
      <c r="B10" s="23"/>
      <c r="C10" s="24"/>
      <c r="D10" s="24"/>
      <c r="E10" s="24"/>
      <c r="F10" s="24"/>
      <c r="G10" s="29" t="s">
        <v>94</v>
      </c>
      <c r="H10" s="23">
        <v>6</v>
      </c>
      <c r="I10" s="24"/>
      <c r="J10" s="24"/>
      <c r="K10" s="24"/>
      <c r="L10" s="25">
        <f aca="true" t="shared" si="2" ref="L10:S10">SUBTOTAL(9,L8:L9)</f>
        <v>320498</v>
      </c>
      <c r="M10" s="25">
        <f t="shared" si="2"/>
        <v>320498</v>
      </c>
      <c r="N10" s="26">
        <f t="shared" si="2"/>
        <v>0</v>
      </c>
      <c r="O10" s="25">
        <f t="shared" si="2"/>
        <v>0</v>
      </c>
      <c r="P10" s="25">
        <f t="shared" si="2"/>
        <v>285000</v>
      </c>
      <c r="Q10" s="27">
        <f t="shared" si="2"/>
        <v>0</v>
      </c>
      <c r="R10" s="27">
        <f t="shared" si="2"/>
        <v>0</v>
      </c>
      <c r="S10" s="25">
        <f t="shared" si="2"/>
        <v>35498</v>
      </c>
    </row>
    <row r="11" spans="1:19" ht="25.5" customHeight="1" outlineLevel="3">
      <c r="A11" s="23" t="s">
        <v>15</v>
      </c>
      <c r="B11" s="23">
        <v>33</v>
      </c>
      <c r="C11" s="24" t="s">
        <v>10</v>
      </c>
      <c r="D11" s="24" t="s">
        <v>11</v>
      </c>
      <c r="E11" s="24" t="s">
        <v>59</v>
      </c>
      <c r="F11" s="24" t="s">
        <v>60</v>
      </c>
      <c r="G11" s="24" t="s">
        <v>21</v>
      </c>
      <c r="H11" s="23">
        <v>7</v>
      </c>
      <c r="I11" s="24" t="s">
        <v>104</v>
      </c>
      <c r="J11" s="24" t="s">
        <v>105</v>
      </c>
      <c r="K11" s="24" t="s">
        <v>109</v>
      </c>
      <c r="L11" s="25">
        <v>285000</v>
      </c>
      <c r="M11" s="25">
        <v>285000</v>
      </c>
      <c r="N11" s="26">
        <v>0</v>
      </c>
      <c r="O11" s="25">
        <v>0</v>
      </c>
      <c r="P11" s="25">
        <v>285000</v>
      </c>
      <c r="Q11" s="27">
        <v>0</v>
      </c>
      <c r="R11" s="27">
        <v>0</v>
      </c>
      <c r="S11" s="25">
        <f t="shared" si="0"/>
        <v>0</v>
      </c>
    </row>
    <row r="12" spans="1:19" ht="28.5" customHeight="1" outlineLevel="3">
      <c r="A12" s="23" t="s">
        <v>15</v>
      </c>
      <c r="B12" s="23">
        <v>33</v>
      </c>
      <c r="C12" s="24" t="s">
        <v>10</v>
      </c>
      <c r="D12" s="24" t="s">
        <v>11</v>
      </c>
      <c r="E12" s="24" t="s">
        <v>59</v>
      </c>
      <c r="F12" s="24" t="s">
        <v>60</v>
      </c>
      <c r="G12" s="24" t="s">
        <v>21</v>
      </c>
      <c r="H12" s="23">
        <v>8</v>
      </c>
      <c r="I12" s="24" t="s">
        <v>107</v>
      </c>
      <c r="J12" s="24" t="s">
        <v>105</v>
      </c>
      <c r="K12" s="24" t="s">
        <v>111</v>
      </c>
      <c r="L12" s="25">
        <v>-27100</v>
      </c>
      <c r="M12" s="25">
        <v>-27100</v>
      </c>
      <c r="N12" s="26">
        <v>0</v>
      </c>
      <c r="O12" s="25">
        <v>0</v>
      </c>
      <c r="P12" s="25">
        <v>0</v>
      </c>
      <c r="Q12" s="27">
        <v>0</v>
      </c>
      <c r="R12" s="27">
        <v>0</v>
      </c>
      <c r="S12" s="25">
        <f t="shared" si="0"/>
        <v>-27100</v>
      </c>
    </row>
    <row r="13" spans="1:19" ht="25.5" customHeight="1" outlineLevel="2">
      <c r="A13" s="23"/>
      <c r="B13" s="23"/>
      <c r="C13" s="24"/>
      <c r="D13" s="24"/>
      <c r="E13" s="24"/>
      <c r="F13" s="24"/>
      <c r="G13" s="29" t="s">
        <v>95</v>
      </c>
      <c r="H13" s="23">
        <v>9</v>
      </c>
      <c r="I13" s="24"/>
      <c r="J13" s="24"/>
      <c r="K13" s="24"/>
      <c r="L13" s="25">
        <f aca="true" t="shared" si="3" ref="L13:S13">SUBTOTAL(9,L11:L12)</f>
        <v>257900</v>
      </c>
      <c r="M13" s="25">
        <f t="shared" si="3"/>
        <v>257900</v>
      </c>
      <c r="N13" s="26">
        <f t="shared" si="3"/>
        <v>0</v>
      </c>
      <c r="O13" s="25">
        <f t="shared" si="3"/>
        <v>0</v>
      </c>
      <c r="P13" s="25">
        <f t="shared" si="3"/>
        <v>285000</v>
      </c>
      <c r="Q13" s="27">
        <f t="shared" si="3"/>
        <v>0</v>
      </c>
      <c r="R13" s="27">
        <f t="shared" si="3"/>
        <v>0</v>
      </c>
      <c r="S13" s="25">
        <f t="shared" si="3"/>
        <v>-27100</v>
      </c>
    </row>
    <row r="14" spans="1:19" ht="32.25" customHeight="1" outlineLevel="3">
      <c r="A14" s="23" t="s">
        <v>16</v>
      </c>
      <c r="B14" s="23">
        <v>34</v>
      </c>
      <c r="C14" s="24" t="s">
        <v>10</v>
      </c>
      <c r="D14" s="24" t="s">
        <v>11</v>
      </c>
      <c r="E14" s="24" t="s">
        <v>112</v>
      </c>
      <c r="F14" s="24" t="s">
        <v>113</v>
      </c>
      <c r="G14" s="24" t="s">
        <v>114</v>
      </c>
      <c r="H14" s="23">
        <v>10</v>
      </c>
      <c r="I14" s="24" t="s">
        <v>104</v>
      </c>
      <c r="J14" s="24" t="s">
        <v>105</v>
      </c>
      <c r="K14" s="24" t="s">
        <v>115</v>
      </c>
      <c r="L14" s="25">
        <v>383539</v>
      </c>
      <c r="M14" s="25">
        <v>383539</v>
      </c>
      <c r="N14" s="26">
        <v>0</v>
      </c>
      <c r="O14" s="25">
        <v>0</v>
      </c>
      <c r="P14" s="25">
        <v>80158</v>
      </c>
      <c r="Q14" s="27">
        <v>0</v>
      </c>
      <c r="R14" s="27">
        <v>25</v>
      </c>
      <c r="S14" s="25">
        <f t="shared" si="0"/>
        <v>303381</v>
      </c>
    </row>
    <row r="15" spans="1:19" ht="25.5" customHeight="1" outlineLevel="2">
      <c r="A15" s="23"/>
      <c r="B15" s="23"/>
      <c r="C15" s="24"/>
      <c r="D15" s="24"/>
      <c r="E15" s="24"/>
      <c r="F15" s="24"/>
      <c r="G15" s="29" t="s">
        <v>189</v>
      </c>
      <c r="H15" s="23">
        <v>11</v>
      </c>
      <c r="I15" s="24"/>
      <c r="J15" s="24"/>
      <c r="K15" s="24"/>
      <c r="L15" s="25">
        <f aca="true" t="shared" si="4" ref="L15:S15">SUBTOTAL(9,L14:L14)</f>
        <v>383539</v>
      </c>
      <c r="M15" s="25">
        <f t="shared" si="4"/>
        <v>383539</v>
      </c>
      <c r="N15" s="26">
        <f t="shared" si="4"/>
        <v>0</v>
      </c>
      <c r="O15" s="25">
        <f t="shared" si="4"/>
        <v>0</v>
      </c>
      <c r="P15" s="25">
        <f t="shared" si="4"/>
        <v>80158</v>
      </c>
      <c r="Q15" s="27">
        <f t="shared" si="4"/>
        <v>0</v>
      </c>
      <c r="R15" s="27">
        <f t="shared" si="4"/>
        <v>25</v>
      </c>
      <c r="S15" s="25">
        <f t="shared" si="4"/>
        <v>303381</v>
      </c>
    </row>
    <row r="16" spans="1:19" ht="25.5" customHeight="1" outlineLevel="3">
      <c r="A16" s="23" t="s">
        <v>17</v>
      </c>
      <c r="B16" s="23">
        <v>39</v>
      </c>
      <c r="C16" s="24" t="s">
        <v>10</v>
      </c>
      <c r="D16" s="24" t="s">
        <v>11</v>
      </c>
      <c r="E16" s="24" t="s">
        <v>61</v>
      </c>
      <c r="F16" s="24" t="s">
        <v>62</v>
      </c>
      <c r="G16" s="24" t="s">
        <v>63</v>
      </c>
      <c r="H16" s="23">
        <v>12</v>
      </c>
      <c r="I16" s="24" t="s">
        <v>116</v>
      </c>
      <c r="J16" s="24" t="s">
        <v>105</v>
      </c>
      <c r="K16" s="24" t="s">
        <v>117</v>
      </c>
      <c r="L16" s="25">
        <v>25000</v>
      </c>
      <c r="M16" s="25">
        <v>25000</v>
      </c>
      <c r="N16" s="26">
        <v>0</v>
      </c>
      <c r="O16" s="25">
        <v>0</v>
      </c>
      <c r="P16" s="25">
        <v>0</v>
      </c>
      <c r="Q16" s="27">
        <v>0</v>
      </c>
      <c r="R16" s="27">
        <v>0</v>
      </c>
      <c r="S16" s="25">
        <f t="shared" si="0"/>
        <v>25000</v>
      </c>
    </row>
    <row r="17" spans="1:19" ht="25.5" customHeight="1" outlineLevel="2">
      <c r="A17" s="23"/>
      <c r="B17" s="23"/>
      <c r="C17" s="24"/>
      <c r="D17" s="24"/>
      <c r="E17" s="24"/>
      <c r="F17" s="24"/>
      <c r="G17" s="29" t="s">
        <v>96</v>
      </c>
      <c r="H17" s="23">
        <v>13</v>
      </c>
      <c r="I17" s="24"/>
      <c r="J17" s="24"/>
      <c r="K17" s="24"/>
      <c r="L17" s="25">
        <f aca="true" t="shared" si="5" ref="L17:S17">SUBTOTAL(9,L16:L16)</f>
        <v>25000</v>
      </c>
      <c r="M17" s="25">
        <f t="shared" si="5"/>
        <v>25000</v>
      </c>
      <c r="N17" s="26">
        <f t="shared" si="5"/>
        <v>0</v>
      </c>
      <c r="O17" s="25">
        <f t="shared" si="5"/>
        <v>0</v>
      </c>
      <c r="P17" s="25">
        <f t="shared" si="5"/>
        <v>0</v>
      </c>
      <c r="Q17" s="27">
        <f t="shared" si="5"/>
        <v>0</v>
      </c>
      <c r="R17" s="27">
        <f t="shared" si="5"/>
        <v>0</v>
      </c>
      <c r="S17" s="25">
        <f t="shared" si="5"/>
        <v>25000</v>
      </c>
    </row>
    <row r="18" spans="1:19" ht="35.25" customHeight="1" outlineLevel="3">
      <c r="A18" s="23" t="s">
        <v>18</v>
      </c>
      <c r="B18" s="23">
        <v>43</v>
      </c>
      <c r="C18" s="24" t="s">
        <v>10</v>
      </c>
      <c r="D18" s="24" t="s">
        <v>11</v>
      </c>
      <c r="E18" s="24" t="s">
        <v>64</v>
      </c>
      <c r="F18" s="24" t="s">
        <v>65</v>
      </c>
      <c r="G18" s="24" t="s">
        <v>66</v>
      </c>
      <c r="H18" s="23">
        <v>14</v>
      </c>
      <c r="I18" s="24" t="s">
        <v>104</v>
      </c>
      <c r="J18" s="24" t="s">
        <v>105</v>
      </c>
      <c r="K18" s="24" t="s">
        <v>118</v>
      </c>
      <c r="L18" s="25">
        <v>38241</v>
      </c>
      <c r="M18" s="25">
        <v>38241</v>
      </c>
      <c r="N18" s="26">
        <v>0</v>
      </c>
      <c r="O18" s="25">
        <v>0</v>
      </c>
      <c r="P18" s="25">
        <v>0</v>
      </c>
      <c r="Q18" s="27">
        <v>0</v>
      </c>
      <c r="R18" s="27">
        <v>0</v>
      </c>
      <c r="S18" s="25">
        <f t="shared" si="0"/>
        <v>38241</v>
      </c>
    </row>
    <row r="19" spans="1:19" ht="28.5" customHeight="1" outlineLevel="3">
      <c r="A19" s="23" t="s">
        <v>18</v>
      </c>
      <c r="B19" s="23">
        <v>43</v>
      </c>
      <c r="C19" s="24" t="s">
        <v>10</v>
      </c>
      <c r="D19" s="24" t="s">
        <v>11</v>
      </c>
      <c r="E19" s="24" t="s">
        <v>64</v>
      </c>
      <c r="F19" s="24" t="s">
        <v>65</v>
      </c>
      <c r="G19" s="24" t="s">
        <v>66</v>
      </c>
      <c r="H19" s="23">
        <v>15</v>
      </c>
      <c r="I19" s="24" t="s">
        <v>107</v>
      </c>
      <c r="J19" s="24" t="s">
        <v>105</v>
      </c>
      <c r="K19" s="24" t="s">
        <v>119</v>
      </c>
      <c r="L19" s="25">
        <v>94646</v>
      </c>
      <c r="M19" s="25">
        <v>94646</v>
      </c>
      <c r="N19" s="26">
        <v>0</v>
      </c>
      <c r="O19" s="25">
        <v>0</v>
      </c>
      <c r="P19" s="25">
        <v>0</v>
      </c>
      <c r="Q19" s="27">
        <v>0</v>
      </c>
      <c r="R19" s="27">
        <v>0</v>
      </c>
      <c r="S19" s="25">
        <f t="shared" si="0"/>
        <v>94646</v>
      </c>
    </row>
    <row r="20" spans="1:19" ht="25.5" customHeight="1" outlineLevel="2">
      <c r="A20" s="23"/>
      <c r="B20" s="23"/>
      <c r="C20" s="24"/>
      <c r="D20" s="24"/>
      <c r="E20" s="24"/>
      <c r="F20" s="24"/>
      <c r="G20" s="29" t="s">
        <v>97</v>
      </c>
      <c r="H20" s="23">
        <v>16</v>
      </c>
      <c r="I20" s="24"/>
      <c r="J20" s="24"/>
      <c r="K20" s="24"/>
      <c r="L20" s="25">
        <f aca="true" t="shared" si="6" ref="L20:S20">SUBTOTAL(9,L18:L19)</f>
        <v>132887</v>
      </c>
      <c r="M20" s="25">
        <f t="shared" si="6"/>
        <v>132887</v>
      </c>
      <c r="N20" s="26">
        <f t="shared" si="6"/>
        <v>0</v>
      </c>
      <c r="O20" s="25">
        <f t="shared" si="6"/>
        <v>0</v>
      </c>
      <c r="P20" s="25">
        <f t="shared" si="6"/>
        <v>0</v>
      </c>
      <c r="Q20" s="27">
        <f t="shared" si="6"/>
        <v>0</v>
      </c>
      <c r="R20" s="27">
        <f t="shared" si="6"/>
        <v>0</v>
      </c>
      <c r="S20" s="25">
        <f t="shared" si="6"/>
        <v>132887</v>
      </c>
    </row>
    <row r="21" spans="1:19" ht="25.5" customHeight="1" outlineLevel="3">
      <c r="A21" s="23" t="s">
        <v>20</v>
      </c>
      <c r="B21" s="23">
        <v>45</v>
      </c>
      <c r="C21" s="24" t="s">
        <v>10</v>
      </c>
      <c r="D21" s="24" t="s">
        <v>11</v>
      </c>
      <c r="E21" s="24" t="s">
        <v>120</v>
      </c>
      <c r="F21" s="24" t="s">
        <v>121</v>
      </c>
      <c r="G21" s="24" t="s">
        <v>122</v>
      </c>
      <c r="H21" s="23">
        <v>17</v>
      </c>
      <c r="I21" s="24" t="s">
        <v>104</v>
      </c>
      <c r="J21" s="24" t="s">
        <v>105</v>
      </c>
      <c r="K21" s="24" t="s">
        <v>123</v>
      </c>
      <c r="L21" s="25">
        <v>215000</v>
      </c>
      <c r="M21" s="25">
        <v>215000</v>
      </c>
      <c r="N21" s="26">
        <v>0</v>
      </c>
      <c r="O21" s="25">
        <v>0</v>
      </c>
      <c r="P21" s="25">
        <v>0</v>
      </c>
      <c r="Q21" s="27">
        <v>0</v>
      </c>
      <c r="R21" s="27">
        <v>0</v>
      </c>
      <c r="S21" s="25">
        <f t="shared" si="0"/>
        <v>215000</v>
      </c>
    </row>
    <row r="22" spans="1:19" ht="25.5" customHeight="1" outlineLevel="3">
      <c r="A22" s="23" t="s">
        <v>20</v>
      </c>
      <c r="B22" s="23">
        <v>45</v>
      </c>
      <c r="C22" s="24" t="s">
        <v>10</v>
      </c>
      <c r="D22" s="24" t="s">
        <v>11</v>
      </c>
      <c r="E22" s="24" t="s">
        <v>120</v>
      </c>
      <c r="F22" s="24" t="s">
        <v>121</v>
      </c>
      <c r="G22" s="24" t="s">
        <v>122</v>
      </c>
      <c r="H22" s="23">
        <v>18</v>
      </c>
      <c r="I22" s="24" t="s">
        <v>107</v>
      </c>
      <c r="J22" s="24" t="s">
        <v>105</v>
      </c>
      <c r="K22" s="24" t="s">
        <v>124</v>
      </c>
      <c r="L22" s="25">
        <v>100000</v>
      </c>
      <c r="M22" s="25">
        <v>100000</v>
      </c>
      <c r="N22" s="26">
        <v>0</v>
      </c>
      <c r="O22" s="25">
        <v>0</v>
      </c>
      <c r="P22" s="25">
        <v>0</v>
      </c>
      <c r="Q22" s="27">
        <v>0</v>
      </c>
      <c r="R22" s="27">
        <v>0</v>
      </c>
      <c r="S22" s="25">
        <f>L22-P22</f>
        <v>100000</v>
      </c>
    </row>
    <row r="23" spans="1:19" ht="25.5" customHeight="1" outlineLevel="2">
      <c r="A23" s="23"/>
      <c r="B23" s="23"/>
      <c r="C23" s="24"/>
      <c r="D23" s="24"/>
      <c r="E23" s="24"/>
      <c r="F23" s="24"/>
      <c r="G23" s="29" t="s">
        <v>190</v>
      </c>
      <c r="H23" s="23">
        <v>19</v>
      </c>
      <c r="I23" s="24"/>
      <c r="J23" s="24"/>
      <c r="K23" s="24"/>
      <c r="L23" s="25">
        <f aca="true" t="shared" si="7" ref="L23:S23">SUBTOTAL(9,L21:L22)</f>
        <v>315000</v>
      </c>
      <c r="M23" s="25">
        <f t="shared" si="7"/>
        <v>315000</v>
      </c>
      <c r="N23" s="26">
        <f t="shared" si="7"/>
        <v>0</v>
      </c>
      <c r="O23" s="25">
        <f t="shared" si="7"/>
        <v>0</v>
      </c>
      <c r="P23" s="25">
        <f t="shared" si="7"/>
        <v>0</v>
      </c>
      <c r="Q23" s="27">
        <f t="shared" si="7"/>
        <v>0</v>
      </c>
      <c r="R23" s="27">
        <f t="shared" si="7"/>
        <v>0</v>
      </c>
      <c r="S23" s="25">
        <f t="shared" si="7"/>
        <v>315000</v>
      </c>
    </row>
    <row r="24" spans="1:19" ht="25.5" customHeight="1" outlineLevel="3">
      <c r="A24" s="23" t="s">
        <v>22</v>
      </c>
      <c r="B24" s="23">
        <v>46</v>
      </c>
      <c r="C24" s="24" t="s">
        <v>10</v>
      </c>
      <c r="D24" s="24" t="s">
        <v>11</v>
      </c>
      <c r="E24" s="24" t="s">
        <v>67</v>
      </c>
      <c r="F24" s="24" t="s">
        <v>68</v>
      </c>
      <c r="G24" s="24" t="s">
        <v>46</v>
      </c>
      <c r="H24" s="23">
        <v>20</v>
      </c>
      <c r="I24" s="24" t="s">
        <v>104</v>
      </c>
      <c r="J24" s="24" t="s">
        <v>105</v>
      </c>
      <c r="K24" s="24" t="s">
        <v>125</v>
      </c>
      <c r="L24" s="25">
        <v>471370</v>
      </c>
      <c r="M24" s="25">
        <v>471370</v>
      </c>
      <c r="N24" s="26">
        <v>0</v>
      </c>
      <c r="O24" s="25">
        <v>0</v>
      </c>
      <c r="P24" s="25">
        <v>0</v>
      </c>
      <c r="Q24" s="27">
        <v>0</v>
      </c>
      <c r="R24" s="27">
        <v>0</v>
      </c>
      <c r="S24" s="25">
        <f t="shared" si="0"/>
        <v>471370</v>
      </c>
    </row>
    <row r="25" spans="1:19" ht="25.5" customHeight="1" outlineLevel="3">
      <c r="A25" s="23" t="s">
        <v>22</v>
      </c>
      <c r="B25" s="23">
        <v>46</v>
      </c>
      <c r="C25" s="24" t="s">
        <v>10</v>
      </c>
      <c r="D25" s="24" t="s">
        <v>11</v>
      </c>
      <c r="E25" s="24" t="s">
        <v>67</v>
      </c>
      <c r="F25" s="24" t="s">
        <v>68</v>
      </c>
      <c r="G25" s="24" t="s">
        <v>46</v>
      </c>
      <c r="H25" s="23">
        <v>21</v>
      </c>
      <c r="I25" s="24" t="s">
        <v>107</v>
      </c>
      <c r="J25" s="24" t="s">
        <v>105</v>
      </c>
      <c r="K25" s="24" t="s">
        <v>126</v>
      </c>
      <c r="L25" s="25">
        <v>23800</v>
      </c>
      <c r="M25" s="25">
        <v>23800</v>
      </c>
      <c r="N25" s="26">
        <v>0</v>
      </c>
      <c r="O25" s="25">
        <v>0</v>
      </c>
      <c r="P25" s="25">
        <v>0</v>
      </c>
      <c r="Q25" s="27">
        <v>0</v>
      </c>
      <c r="R25" s="27">
        <v>0</v>
      </c>
      <c r="S25" s="25">
        <f t="shared" si="0"/>
        <v>23800</v>
      </c>
    </row>
    <row r="26" spans="1:19" ht="27" customHeight="1" outlineLevel="3">
      <c r="A26" s="23" t="s">
        <v>22</v>
      </c>
      <c r="B26" s="23">
        <v>46</v>
      </c>
      <c r="C26" s="24" t="s">
        <v>10</v>
      </c>
      <c r="D26" s="24" t="s">
        <v>11</v>
      </c>
      <c r="E26" s="24" t="s">
        <v>67</v>
      </c>
      <c r="F26" s="24" t="s">
        <v>68</v>
      </c>
      <c r="G26" s="24" t="s">
        <v>46</v>
      </c>
      <c r="H26" s="23">
        <v>22</v>
      </c>
      <c r="I26" s="24" t="s">
        <v>116</v>
      </c>
      <c r="J26" s="24" t="s">
        <v>105</v>
      </c>
      <c r="K26" s="24" t="s">
        <v>127</v>
      </c>
      <c r="L26" s="25">
        <v>138516</v>
      </c>
      <c r="M26" s="25">
        <v>138516</v>
      </c>
      <c r="N26" s="26">
        <v>0</v>
      </c>
      <c r="O26" s="25">
        <v>0</v>
      </c>
      <c r="P26" s="25">
        <v>0</v>
      </c>
      <c r="Q26" s="27">
        <v>0</v>
      </c>
      <c r="R26" s="27">
        <v>0</v>
      </c>
      <c r="S26" s="25">
        <f t="shared" si="0"/>
        <v>138516</v>
      </c>
    </row>
    <row r="27" spans="1:19" ht="25.5" customHeight="1" outlineLevel="2">
      <c r="A27" s="23"/>
      <c r="B27" s="23"/>
      <c r="C27" s="24"/>
      <c r="D27" s="24"/>
      <c r="E27" s="24"/>
      <c r="F27" s="24"/>
      <c r="G27" s="29" t="s">
        <v>98</v>
      </c>
      <c r="H27" s="23">
        <v>23</v>
      </c>
      <c r="I27" s="24"/>
      <c r="J27" s="24"/>
      <c r="K27" s="24"/>
      <c r="L27" s="25">
        <f aca="true" t="shared" si="8" ref="L27:S27">SUBTOTAL(9,L24:L26)</f>
        <v>633686</v>
      </c>
      <c r="M27" s="25">
        <f t="shared" si="8"/>
        <v>633686</v>
      </c>
      <c r="N27" s="26">
        <f t="shared" si="8"/>
        <v>0</v>
      </c>
      <c r="O27" s="25">
        <f t="shared" si="8"/>
        <v>0</v>
      </c>
      <c r="P27" s="25">
        <f t="shared" si="8"/>
        <v>0</v>
      </c>
      <c r="Q27" s="27">
        <f t="shared" si="8"/>
        <v>0</v>
      </c>
      <c r="R27" s="27">
        <f t="shared" si="8"/>
        <v>0</v>
      </c>
      <c r="S27" s="25">
        <f t="shared" si="8"/>
        <v>633686</v>
      </c>
    </row>
    <row r="28" spans="1:19" ht="30.75" customHeight="1" outlineLevel="3">
      <c r="A28" s="23" t="s">
        <v>23</v>
      </c>
      <c r="B28" s="23">
        <v>49</v>
      </c>
      <c r="C28" s="24" t="s">
        <v>10</v>
      </c>
      <c r="D28" s="24" t="s">
        <v>11</v>
      </c>
      <c r="E28" s="24" t="s">
        <v>128</v>
      </c>
      <c r="F28" s="24" t="s">
        <v>129</v>
      </c>
      <c r="G28" s="24" t="s">
        <v>130</v>
      </c>
      <c r="H28" s="23">
        <v>24</v>
      </c>
      <c r="I28" s="24" t="s">
        <v>104</v>
      </c>
      <c r="J28" s="24" t="s">
        <v>105</v>
      </c>
      <c r="K28" s="24" t="s">
        <v>131</v>
      </c>
      <c r="L28" s="25">
        <v>1350000</v>
      </c>
      <c r="M28" s="25">
        <v>1350000</v>
      </c>
      <c r="N28" s="26">
        <v>0</v>
      </c>
      <c r="O28" s="25">
        <v>0</v>
      </c>
      <c r="P28" s="25">
        <v>0</v>
      </c>
      <c r="Q28" s="27">
        <v>0</v>
      </c>
      <c r="R28" s="27">
        <v>0</v>
      </c>
      <c r="S28" s="25">
        <f t="shared" si="0"/>
        <v>1350000</v>
      </c>
    </row>
    <row r="29" spans="1:19" ht="25.5" customHeight="1" outlineLevel="3">
      <c r="A29" s="23" t="s">
        <v>23</v>
      </c>
      <c r="B29" s="23">
        <v>49</v>
      </c>
      <c r="C29" s="24" t="s">
        <v>10</v>
      </c>
      <c r="D29" s="24" t="s">
        <v>11</v>
      </c>
      <c r="E29" s="24" t="s">
        <v>128</v>
      </c>
      <c r="F29" s="24" t="s">
        <v>129</v>
      </c>
      <c r="G29" s="24" t="s">
        <v>130</v>
      </c>
      <c r="H29" s="23">
        <v>25</v>
      </c>
      <c r="I29" s="24" t="s">
        <v>107</v>
      </c>
      <c r="J29" s="24" t="s">
        <v>105</v>
      </c>
      <c r="K29" s="24" t="s">
        <v>132</v>
      </c>
      <c r="L29" s="25">
        <v>27100</v>
      </c>
      <c r="M29" s="25">
        <v>27100</v>
      </c>
      <c r="N29" s="26">
        <v>0</v>
      </c>
      <c r="O29" s="25">
        <v>0</v>
      </c>
      <c r="P29" s="25">
        <v>0</v>
      </c>
      <c r="Q29" s="27">
        <v>0</v>
      </c>
      <c r="R29" s="27">
        <v>0</v>
      </c>
      <c r="S29" s="25">
        <f t="shared" si="0"/>
        <v>27100</v>
      </c>
    </row>
    <row r="30" spans="1:19" ht="25.5" customHeight="1" outlineLevel="2">
      <c r="A30" s="23"/>
      <c r="B30" s="23"/>
      <c r="C30" s="24"/>
      <c r="D30" s="24"/>
      <c r="E30" s="24"/>
      <c r="F30" s="24"/>
      <c r="G30" s="29" t="s">
        <v>191</v>
      </c>
      <c r="H30" s="23">
        <v>26</v>
      </c>
      <c r="I30" s="24"/>
      <c r="J30" s="24"/>
      <c r="K30" s="24"/>
      <c r="L30" s="25">
        <f aca="true" t="shared" si="9" ref="L30:S30">SUBTOTAL(9,L28:L29)</f>
        <v>1377100</v>
      </c>
      <c r="M30" s="25">
        <f t="shared" si="9"/>
        <v>1377100</v>
      </c>
      <c r="N30" s="26">
        <f t="shared" si="9"/>
        <v>0</v>
      </c>
      <c r="O30" s="25">
        <f t="shared" si="9"/>
        <v>0</v>
      </c>
      <c r="P30" s="25">
        <f t="shared" si="9"/>
        <v>0</v>
      </c>
      <c r="Q30" s="27">
        <f t="shared" si="9"/>
        <v>0</v>
      </c>
      <c r="R30" s="27">
        <f t="shared" si="9"/>
        <v>0</v>
      </c>
      <c r="S30" s="25">
        <f t="shared" si="9"/>
        <v>1377100</v>
      </c>
    </row>
    <row r="31" spans="1:19" ht="25.5" customHeight="1" outlineLevel="1">
      <c r="A31" s="23"/>
      <c r="B31" s="23"/>
      <c r="C31" s="24"/>
      <c r="D31" s="28" t="s">
        <v>86</v>
      </c>
      <c r="E31" s="24"/>
      <c r="F31" s="24"/>
      <c r="G31" s="24"/>
      <c r="H31" s="23">
        <v>27</v>
      </c>
      <c r="I31" s="24"/>
      <c r="J31" s="24"/>
      <c r="K31" s="24"/>
      <c r="L31" s="25">
        <f aca="true" t="shared" si="10" ref="L31:S31">SUBTOTAL(9,L5:L29)</f>
        <v>3630303</v>
      </c>
      <c r="M31" s="25">
        <f t="shared" si="10"/>
        <v>3630303</v>
      </c>
      <c r="N31" s="26">
        <f t="shared" si="10"/>
        <v>0</v>
      </c>
      <c r="O31" s="25">
        <f t="shared" si="10"/>
        <v>0</v>
      </c>
      <c r="P31" s="25">
        <f t="shared" si="10"/>
        <v>805340</v>
      </c>
      <c r="Q31" s="27">
        <f t="shared" si="10"/>
        <v>1</v>
      </c>
      <c r="R31" s="27">
        <f t="shared" si="10"/>
        <v>26</v>
      </c>
      <c r="S31" s="25">
        <f t="shared" si="10"/>
        <v>2824963</v>
      </c>
    </row>
    <row r="32" spans="1:19" ht="25.5" customHeight="1" outlineLevel="3">
      <c r="A32" s="23" t="s">
        <v>24</v>
      </c>
      <c r="B32" s="23">
        <v>58</v>
      </c>
      <c r="C32" s="24" t="s">
        <v>133</v>
      </c>
      <c r="D32" s="24" t="s">
        <v>134</v>
      </c>
      <c r="E32" s="24" t="s">
        <v>135</v>
      </c>
      <c r="F32" s="24" t="s">
        <v>136</v>
      </c>
      <c r="G32" s="24" t="s">
        <v>137</v>
      </c>
      <c r="H32" s="23">
        <v>28</v>
      </c>
      <c r="I32" s="24" t="s">
        <v>104</v>
      </c>
      <c r="J32" s="24" t="s">
        <v>105</v>
      </c>
      <c r="K32" s="24" t="s">
        <v>138</v>
      </c>
      <c r="L32" s="25">
        <v>44687</v>
      </c>
      <c r="M32" s="25">
        <v>44687</v>
      </c>
      <c r="N32" s="26">
        <v>0</v>
      </c>
      <c r="O32" s="25">
        <v>0</v>
      </c>
      <c r="P32" s="25">
        <v>44687</v>
      </c>
      <c r="Q32" s="27">
        <v>1</v>
      </c>
      <c r="R32" s="27">
        <v>0</v>
      </c>
      <c r="S32" s="25">
        <f t="shared" si="0"/>
        <v>0</v>
      </c>
    </row>
    <row r="33" spans="1:19" ht="25.5" customHeight="1" outlineLevel="3">
      <c r="A33" s="23" t="s">
        <v>24</v>
      </c>
      <c r="B33" s="23">
        <v>58</v>
      </c>
      <c r="C33" s="24" t="s">
        <v>133</v>
      </c>
      <c r="D33" s="24" t="s">
        <v>134</v>
      </c>
      <c r="E33" s="24" t="s">
        <v>135</v>
      </c>
      <c r="F33" s="24" t="s">
        <v>136</v>
      </c>
      <c r="G33" s="24" t="s">
        <v>137</v>
      </c>
      <c r="H33" s="23">
        <v>29</v>
      </c>
      <c r="I33" s="24" t="s">
        <v>107</v>
      </c>
      <c r="J33" s="24" t="s">
        <v>105</v>
      </c>
      <c r="K33" s="24" t="s">
        <v>139</v>
      </c>
      <c r="L33" s="25">
        <v>40580</v>
      </c>
      <c r="M33" s="25">
        <v>40580</v>
      </c>
      <c r="N33" s="26">
        <v>0</v>
      </c>
      <c r="O33" s="25">
        <v>0</v>
      </c>
      <c r="P33" s="25">
        <v>0</v>
      </c>
      <c r="Q33" s="27">
        <v>1</v>
      </c>
      <c r="R33" s="27">
        <v>0</v>
      </c>
      <c r="S33" s="25">
        <f t="shared" si="0"/>
        <v>40580</v>
      </c>
    </row>
    <row r="34" spans="1:19" ht="25.5" customHeight="1" outlineLevel="2">
      <c r="A34" s="23"/>
      <c r="B34" s="23"/>
      <c r="C34" s="24"/>
      <c r="D34" s="24"/>
      <c r="E34" s="24"/>
      <c r="F34" s="24"/>
      <c r="G34" s="29" t="s">
        <v>192</v>
      </c>
      <c r="H34" s="23">
        <v>30</v>
      </c>
      <c r="I34" s="24"/>
      <c r="J34" s="24"/>
      <c r="K34" s="24"/>
      <c r="L34" s="25">
        <f aca="true" t="shared" si="11" ref="L34:S34">SUBTOTAL(9,L32:L33)</f>
        <v>85267</v>
      </c>
      <c r="M34" s="25">
        <f t="shared" si="11"/>
        <v>85267</v>
      </c>
      <c r="N34" s="26">
        <f t="shared" si="11"/>
        <v>0</v>
      </c>
      <c r="O34" s="25">
        <f t="shared" si="11"/>
        <v>0</v>
      </c>
      <c r="P34" s="25">
        <f t="shared" si="11"/>
        <v>44687</v>
      </c>
      <c r="Q34" s="27">
        <f t="shared" si="11"/>
        <v>2</v>
      </c>
      <c r="R34" s="27">
        <f t="shared" si="11"/>
        <v>0</v>
      </c>
      <c r="S34" s="25">
        <f t="shared" si="11"/>
        <v>40580</v>
      </c>
    </row>
    <row r="35" spans="1:19" ht="25.5" customHeight="1" outlineLevel="1">
      <c r="A35" s="23"/>
      <c r="B35" s="23"/>
      <c r="C35" s="24"/>
      <c r="D35" s="29" t="s">
        <v>186</v>
      </c>
      <c r="E35" s="24"/>
      <c r="F35" s="24"/>
      <c r="G35" s="24"/>
      <c r="H35" s="23">
        <v>31</v>
      </c>
      <c r="I35" s="24"/>
      <c r="J35" s="24"/>
      <c r="K35" s="24"/>
      <c r="L35" s="25">
        <f aca="true" t="shared" si="12" ref="L35:S35">SUBTOTAL(9,L32:L33)</f>
        <v>85267</v>
      </c>
      <c r="M35" s="25">
        <f t="shared" si="12"/>
        <v>85267</v>
      </c>
      <c r="N35" s="26">
        <f t="shared" si="12"/>
        <v>0</v>
      </c>
      <c r="O35" s="25">
        <f t="shared" si="12"/>
        <v>0</v>
      </c>
      <c r="P35" s="25">
        <f t="shared" si="12"/>
        <v>44687</v>
      </c>
      <c r="Q35" s="27">
        <f t="shared" si="12"/>
        <v>2</v>
      </c>
      <c r="R35" s="27">
        <f t="shared" si="12"/>
        <v>0</v>
      </c>
      <c r="S35" s="25">
        <f t="shared" si="12"/>
        <v>40580</v>
      </c>
    </row>
    <row r="36" spans="1:19" ht="25.5" customHeight="1" outlineLevel="3">
      <c r="A36" s="23" t="s">
        <v>25</v>
      </c>
      <c r="B36" s="23">
        <v>73</v>
      </c>
      <c r="C36" s="24" t="s">
        <v>140</v>
      </c>
      <c r="D36" s="24" t="s">
        <v>141</v>
      </c>
      <c r="E36" s="24" t="s">
        <v>142</v>
      </c>
      <c r="F36" s="24" t="s">
        <v>143</v>
      </c>
      <c r="G36" s="24" t="s">
        <v>141</v>
      </c>
      <c r="H36" s="23">
        <v>32</v>
      </c>
      <c r="I36" s="24" t="s">
        <v>104</v>
      </c>
      <c r="J36" s="24" t="s">
        <v>105</v>
      </c>
      <c r="K36" s="24" t="s">
        <v>144</v>
      </c>
      <c r="L36" s="25">
        <v>85000</v>
      </c>
      <c r="M36" s="25">
        <v>85000</v>
      </c>
      <c r="N36" s="26">
        <v>0</v>
      </c>
      <c r="O36" s="25">
        <v>0</v>
      </c>
      <c r="P36" s="25">
        <v>85000</v>
      </c>
      <c r="Q36" s="27">
        <v>0</v>
      </c>
      <c r="R36" s="27">
        <v>0</v>
      </c>
      <c r="S36" s="25">
        <f t="shared" si="0"/>
        <v>0</v>
      </c>
    </row>
    <row r="37" spans="1:19" ht="25.5" customHeight="1" outlineLevel="2">
      <c r="A37" s="23"/>
      <c r="B37" s="23"/>
      <c r="C37" s="24"/>
      <c r="D37" s="24"/>
      <c r="E37" s="24"/>
      <c r="F37" s="24"/>
      <c r="G37" s="29" t="s">
        <v>187</v>
      </c>
      <c r="H37" s="23">
        <v>33</v>
      </c>
      <c r="I37" s="24"/>
      <c r="J37" s="24"/>
      <c r="K37" s="24"/>
      <c r="L37" s="25">
        <f aca="true" t="shared" si="13" ref="L37:S37">SUBTOTAL(9,L36:L36)</f>
        <v>85000</v>
      </c>
      <c r="M37" s="25">
        <f t="shared" si="13"/>
        <v>85000</v>
      </c>
      <c r="N37" s="26">
        <f t="shared" si="13"/>
        <v>0</v>
      </c>
      <c r="O37" s="25">
        <f t="shared" si="13"/>
        <v>0</v>
      </c>
      <c r="P37" s="25">
        <f t="shared" si="13"/>
        <v>85000</v>
      </c>
      <c r="Q37" s="27">
        <f t="shared" si="13"/>
        <v>0</v>
      </c>
      <c r="R37" s="27">
        <f t="shared" si="13"/>
        <v>0</v>
      </c>
      <c r="S37" s="25">
        <f t="shared" si="13"/>
        <v>0</v>
      </c>
    </row>
    <row r="38" spans="1:19" ht="25.5" customHeight="1" outlineLevel="1">
      <c r="A38" s="23"/>
      <c r="B38" s="23"/>
      <c r="C38" s="24"/>
      <c r="D38" s="29" t="s">
        <v>187</v>
      </c>
      <c r="E38" s="24"/>
      <c r="F38" s="24"/>
      <c r="G38" s="24"/>
      <c r="H38" s="23">
        <v>34</v>
      </c>
      <c r="I38" s="24"/>
      <c r="J38" s="24"/>
      <c r="K38" s="24"/>
      <c r="L38" s="25">
        <f aca="true" t="shared" si="14" ref="L38:S38">SUBTOTAL(9,L36:L36)</f>
        <v>85000</v>
      </c>
      <c r="M38" s="25">
        <f t="shared" si="14"/>
        <v>85000</v>
      </c>
      <c r="N38" s="26">
        <f t="shared" si="14"/>
        <v>0</v>
      </c>
      <c r="O38" s="25">
        <f t="shared" si="14"/>
        <v>0</v>
      </c>
      <c r="P38" s="25">
        <f t="shared" si="14"/>
        <v>85000</v>
      </c>
      <c r="Q38" s="27">
        <f t="shared" si="14"/>
        <v>0</v>
      </c>
      <c r="R38" s="27">
        <f t="shared" si="14"/>
        <v>0</v>
      </c>
      <c r="S38" s="25">
        <f t="shared" si="14"/>
        <v>0</v>
      </c>
    </row>
    <row r="39" spans="1:19" ht="25.5" customHeight="1" outlineLevel="3">
      <c r="A39" s="23" t="s">
        <v>28</v>
      </c>
      <c r="B39" s="23">
        <v>74</v>
      </c>
      <c r="C39" s="24" t="s">
        <v>26</v>
      </c>
      <c r="D39" s="24" t="s">
        <v>27</v>
      </c>
      <c r="E39" s="24" t="s">
        <v>69</v>
      </c>
      <c r="F39" s="24" t="s">
        <v>70</v>
      </c>
      <c r="G39" s="24" t="s">
        <v>27</v>
      </c>
      <c r="H39" s="23">
        <v>35</v>
      </c>
      <c r="I39" s="24" t="s">
        <v>107</v>
      </c>
      <c r="J39" s="24" t="s">
        <v>105</v>
      </c>
      <c r="K39" s="24" t="s">
        <v>145</v>
      </c>
      <c r="L39" s="25">
        <v>16000</v>
      </c>
      <c r="M39" s="25">
        <v>16000</v>
      </c>
      <c r="N39" s="26">
        <v>0</v>
      </c>
      <c r="O39" s="25">
        <v>0</v>
      </c>
      <c r="P39" s="25">
        <v>0</v>
      </c>
      <c r="Q39" s="27">
        <v>0</v>
      </c>
      <c r="R39" s="27">
        <v>0</v>
      </c>
      <c r="S39" s="25">
        <f t="shared" si="0"/>
        <v>16000</v>
      </c>
    </row>
    <row r="40" spans="1:19" ht="25.5" customHeight="1" outlineLevel="3">
      <c r="A40" s="23" t="s">
        <v>28</v>
      </c>
      <c r="B40" s="23">
        <v>74</v>
      </c>
      <c r="C40" s="24" t="s">
        <v>26</v>
      </c>
      <c r="D40" s="24" t="s">
        <v>27</v>
      </c>
      <c r="E40" s="24" t="s">
        <v>69</v>
      </c>
      <c r="F40" s="24" t="s">
        <v>146</v>
      </c>
      <c r="G40" s="24" t="s">
        <v>27</v>
      </c>
      <c r="H40" s="23">
        <v>36</v>
      </c>
      <c r="I40" s="24" t="s">
        <v>116</v>
      </c>
      <c r="J40" s="24" t="s">
        <v>105</v>
      </c>
      <c r="K40" s="24" t="s">
        <v>147</v>
      </c>
      <c r="L40" s="25">
        <v>91099</v>
      </c>
      <c r="M40" s="25">
        <v>91099</v>
      </c>
      <c r="N40" s="26">
        <v>0</v>
      </c>
      <c r="O40" s="25">
        <v>0</v>
      </c>
      <c r="P40" s="25">
        <v>91099</v>
      </c>
      <c r="Q40" s="27">
        <v>0</v>
      </c>
      <c r="R40" s="27">
        <v>0</v>
      </c>
      <c r="S40" s="25">
        <f>L40-P40</f>
        <v>0</v>
      </c>
    </row>
    <row r="41" spans="1:19" ht="33.75" customHeight="1" outlineLevel="3">
      <c r="A41" s="23" t="s">
        <v>28</v>
      </c>
      <c r="B41" s="23">
        <v>74</v>
      </c>
      <c r="C41" s="24" t="s">
        <v>26</v>
      </c>
      <c r="D41" s="24" t="s">
        <v>27</v>
      </c>
      <c r="E41" s="24" t="s">
        <v>69</v>
      </c>
      <c r="F41" s="24" t="s">
        <v>146</v>
      </c>
      <c r="G41" s="24" t="s">
        <v>27</v>
      </c>
      <c r="H41" s="23">
        <v>37</v>
      </c>
      <c r="I41" s="24" t="s">
        <v>148</v>
      </c>
      <c r="J41" s="24" t="s">
        <v>105</v>
      </c>
      <c r="K41" s="24" t="s">
        <v>149</v>
      </c>
      <c r="L41" s="25">
        <v>125305</v>
      </c>
      <c r="M41" s="25">
        <v>125305</v>
      </c>
      <c r="N41" s="26">
        <v>0</v>
      </c>
      <c r="O41" s="25">
        <v>0</v>
      </c>
      <c r="P41" s="25">
        <v>125305</v>
      </c>
      <c r="Q41" s="27">
        <v>0</v>
      </c>
      <c r="R41" s="27">
        <v>0</v>
      </c>
      <c r="S41" s="25">
        <f t="shared" si="0"/>
        <v>0</v>
      </c>
    </row>
    <row r="42" spans="1:19" ht="30" customHeight="1" outlineLevel="3">
      <c r="A42" s="23" t="s">
        <v>28</v>
      </c>
      <c r="B42" s="23">
        <v>74</v>
      </c>
      <c r="C42" s="24" t="s">
        <v>26</v>
      </c>
      <c r="D42" s="24" t="s">
        <v>27</v>
      </c>
      <c r="E42" s="24" t="s">
        <v>69</v>
      </c>
      <c r="F42" s="24" t="s">
        <v>146</v>
      </c>
      <c r="G42" s="24" t="s">
        <v>27</v>
      </c>
      <c r="H42" s="23">
        <v>38</v>
      </c>
      <c r="I42" s="24" t="s">
        <v>150</v>
      </c>
      <c r="J42" s="24" t="s">
        <v>105</v>
      </c>
      <c r="K42" s="24" t="s">
        <v>151</v>
      </c>
      <c r="L42" s="25">
        <v>65394</v>
      </c>
      <c r="M42" s="25">
        <v>65394</v>
      </c>
      <c r="N42" s="26">
        <v>0</v>
      </c>
      <c r="O42" s="25">
        <v>0</v>
      </c>
      <c r="P42" s="25">
        <v>65394</v>
      </c>
      <c r="Q42" s="27">
        <v>0</v>
      </c>
      <c r="R42" s="27">
        <v>0</v>
      </c>
      <c r="S42" s="25">
        <f t="shared" si="0"/>
        <v>0</v>
      </c>
    </row>
    <row r="43" spans="1:19" ht="25.5" customHeight="1" outlineLevel="3">
      <c r="A43" s="23" t="s">
        <v>28</v>
      </c>
      <c r="B43" s="23">
        <v>74</v>
      </c>
      <c r="C43" s="24" t="s">
        <v>26</v>
      </c>
      <c r="D43" s="24" t="s">
        <v>27</v>
      </c>
      <c r="E43" s="24" t="s">
        <v>69</v>
      </c>
      <c r="F43" s="24" t="s">
        <v>69</v>
      </c>
      <c r="G43" s="24" t="s">
        <v>27</v>
      </c>
      <c r="H43" s="23">
        <v>39</v>
      </c>
      <c r="I43" s="24" t="s">
        <v>152</v>
      </c>
      <c r="J43" s="24" t="s">
        <v>105</v>
      </c>
      <c r="K43" s="24" t="s">
        <v>153</v>
      </c>
      <c r="L43" s="25">
        <v>25000</v>
      </c>
      <c r="M43" s="25">
        <v>25000</v>
      </c>
      <c r="N43" s="26">
        <v>0</v>
      </c>
      <c r="O43" s="25">
        <v>0</v>
      </c>
      <c r="P43" s="25">
        <v>0</v>
      </c>
      <c r="Q43" s="27">
        <v>0</v>
      </c>
      <c r="R43" s="27">
        <v>0</v>
      </c>
      <c r="S43" s="25">
        <f t="shared" si="0"/>
        <v>25000</v>
      </c>
    </row>
    <row r="44" spans="1:19" ht="25.5" customHeight="1" outlineLevel="2">
      <c r="A44" s="23"/>
      <c r="B44" s="23"/>
      <c r="C44" s="24"/>
      <c r="D44" s="24"/>
      <c r="E44" s="24"/>
      <c r="F44" s="24"/>
      <c r="G44" s="29" t="s">
        <v>87</v>
      </c>
      <c r="H44" s="23">
        <v>40</v>
      </c>
      <c r="I44" s="24"/>
      <c r="J44" s="24"/>
      <c r="K44" s="24"/>
      <c r="L44" s="25">
        <f aca="true" t="shared" si="15" ref="L44:S44">SUBTOTAL(9,L39:L43)</f>
        <v>322798</v>
      </c>
      <c r="M44" s="25">
        <f t="shared" si="15"/>
        <v>322798</v>
      </c>
      <c r="N44" s="26">
        <f t="shared" si="15"/>
        <v>0</v>
      </c>
      <c r="O44" s="25">
        <f t="shared" si="15"/>
        <v>0</v>
      </c>
      <c r="P44" s="25">
        <f t="shared" si="15"/>
        <v>281798</v>
      </c>
      <c r="Q44" s="27">
        <f t="shared" si="15"/>
        <v>0</v>
      </c>
      <c r="R44" s="27">
        <f t="shared" si="15"/>
        <v>0</v>
      </c>
      <c r="S44" s="25">
        <f t="shared" si="15"/>
        <v>41000</v>
      </c>
    </row>
    <row r="45" spans="1:19" ht="25.5" customHeight="1" outlineLevel="1">
      <c r="A45" s="23"/>
      <c r="B45" s="23"/>
      <c r="C45" s="24"/>
      <c r="D45" s="29" t="s">
        <v>87</v>
      </c>
      <c r="E45" s="24"/>
      <c r="F45" s="24"/>
      <c r="G45" s="24"/>
      <c r="H45" s="23">
        <v>41</v>
      </c>
      <c r="I45" s="24"/>
      <c r="J45" s="24"/>
      <c r="K45" s="24"/>
      <c r="L45" s="25">
        <f aca="true" t="shared" si="16" ref="L45:S45">SUBTOTAL(9,L39:L43)</f>
        <v>322798</v>
      </c>
      <c r="M45" s="25">
        <f t="shared" si="16"/>
        <v>322798</v>
      </c>
      <c r="N45" s="26">
        <f t="shared" si="16"/>
        <v>0</v>
      </c>
      <c r="O45" s="25">
        <f t="shared" si="16"/>
        <v>0</v>
      </c>
      <c r="P45" s="25">
        <f t="shared" si="16"/>
        <v>281798</v>
      </c>
      <c r="Q45" s="27">
        <f t="shared" si="16"/>
        <v>0</v>
      </c>
      <c r="R45" s="27">
        <f t="shared" si="16"/>
        <v>0</v>
      </c>
      <c r="S45" s="25">
        <f t="shared" si="16"/>
        <v>41000</v>
      </c>
    </row>
    <row r="46" spans="1:19" ht="29.25" customHeight="1" outlineLevel="3">
      <c r="A46" s="23" t="s">
        <v>29</v>
      </c>
      <c r="B46" s="23">
        <v>96</v>
      </c>
      <c r="C46" s="24" t="s">
        <v>30</v>
      </c>
      <c r="D46" s="24" t="s">
        <v>31</v>
      </c>
      <c r="E46" s="24" t="s">
        <v>154</v>
      </c>
      <c r="F46" s="24" t="s">
        <v>155</v>
      </c>
      <c r="G46" s="24" t="s">
        <v>156</v>
      </c>
      <c r="H46" s="23">
        <v>42</v>
      </c>
      <c r="I46" s="24" t="s">
        <v>104</v>
      </c>
      <c r="J46" s="24" t="s">
        <v>105</v>
      </c>
      <c r="K46" s="24" t="s">
        <v>157</v>
      </c>
      <c r="L46" s="25">
        <v>13154</v>
      </c>
      <c r="M46" s="25">
        <v>13154</v>
      </c>
      <c r="N46" s="26">
        <v>0</v>
      </c>
      <c r="O46" s="25">
        <v>0</v>
      </c>
      <c r="P46" s="25">
        <v>27690</v>
      </c>
      <c r="Q46" s="27">
        <v>0.25</v>
      </c>
      <c r="R46" s="27">
        <v>0</v>
      </c>
      <c r="S46" s="25">
        <f t="shared" si="0"/>
        <v>-14536</v>
      </c>
    </row>
    <row r="47" spans="1:19" ht="30" customHeight="1" outlineLevel="3">
      <c r="A47" s="23" t="s">
        <v>29</v>
      </c>
      <c r="B47" s="23">
        <v>96</v>
      </c>
      <c r="C47" s="24" t="s">
        <v>30</v>
      </c>
      <c r="D47" s="24" t="s">
        <v>31</v>
      </c>
      <c r="E47" s="24" t="s">
        <v>154</v>
      </c>
      <c r="F47" s="24" t="s">
        <v>158</v>
      </c>
      <c r="G47" s="24" t="s">
        <v>156</v>
      </c>
      <c r="H47" s="23">
        <v>43</v>
      </c>
      <c r="I47" s="24" t="s">
        <v>107</v>
      </c>
      <c r="J47" s="24" t="s">
        <v>105</v>
      </c>
      <c r="K47" s="24" t="s">
        <v>159</v>
      </c>
      <c r="L47" s="25">
        <v>109172</v>
      </c>
      <c r="M47" s="25">
        <v>109172</v>
      </c>
      <c r="N47" s="26">
        <v>0</v>
      </c>
      <c r="O47" s="25">
        <v>0</v>
      </c>
      <c r="P47" s="25">
        <v>109172</v>
      </c>
      <c r="Q47" s="27">
        <v>0</v>
      </c>
      <c r="R47" s="27">
        <v>1</v>
      </c>
      <c r="S47" s="25">
        <f t="shared" si="0"/>
        <v>0</v>
      </c>
    </row>
    <row r="48" spans="1:19" ht="30" customHeight="1" outlineLevel="3">
      <c r="A48" s="23" t="s">
        <v>29</v>
      </c>
      <c r="B48" s="23">
        <v>96</v>
      </c>
      <c r="C48" s="24" t="s">
        <v>30</v>
      </c>
      <c r="D48" s="24" t="s">
        <v>31</v>
      </c>
      <c r="E48" s="24" t="s">
        <v>154</v>
      </c>
      <c r="F48" s="24" t="s">
        <v>158</v>
      </c>
      <c r="G48" s="24" t="s">
        <v>156</v>
      </c>
      <c r="H48" s="23">
        <v>44</v>
      </c>
      <c r="I48" s="24" t="s">
        <v>116</v>
      </c>
      <c r="J48" s="24" t="s">
        <v>105</v>
      </c>
      <c r="K48" s="24" t="s">
        <v>160</v>
      </c>
      <c r="L48" s="25">
        <v>100000</v>
      </c>
      <c r="M48" s="25">
        <v>100000</v>
      </c>
      <c r="N48" s="26">
        <v>0</v>
      </c>
      <c r="O48" s="25">
        <v>0</v>
      </c>
      <c r="P48" s="25">
        <v>100000</v>
      </c>
      <c r="Q48" s="27">
        <v>0</v>
      </c>
      <c r="R48" s="27">
        <v>0</v>
      </c>
      <c r="S48" s="25">
        <f t="shared" si="0"/>
        <v>0</v>
      </c>
    </row>
    <row r="49" spans="1:19" ht="25.5" customHeight="1" outlineLevel="2">
      <c r="A49" s="23"/>
      <c r="B49" s="23"/>
      <c r="C49" s="24"/>
      <c r="D49" s="24"/>
      <c r="E49" s="24"/>
      <c r="F49" s="24"/>
      <c r="G49" s="29" t="s">
        <v>193</v>
      </c>
      <c r="H49" s="23">
        <v>45</v>
      </c>
      <c r="I49" s="24"/>
      <c r="J49" s="24"/>
      <c r="K49" s="24"/>
      <c r="L49" s="25">
        <f aca="true" t="shared" si="17" ref="L49:S49">SUBTOTAL(9,L46:L48)</f>
        <v>222326</v>
      </c>
      <c r="M49" s="25">
        <f t="shared" si="17"/>
        <v>222326</v>
      </c>
      <c r="N49" s="26">
        <f t="shared" si="17"/>
        <v>0</v>
      </c>
      <c r="O49" s="25">
        <f t="shared" si="17"/>
        <v>0</v>
      </c>
      <c r="P49" s="25">
        <f t="shared" si="17"/>
        <v>236862</v>
      </c>
      <c r="Q49" s="27">
        <f t="shared" si="17"/>
        <v>0.25</v>
      </c>
      <c r="R49" s="27">
        <f t="shared" si="17"/>
        <v>1</v>
      </c>
      <c r="S49" s="25">
        <f t="shared" si="17"/>
        <v>-14536</v>
      </c>
    </row>
    <row r="50" spans="1:19" ht="25.5" customHeight="1" outlineLevel="1">
      <c r="A50" s="23"/>
      <c r="B50" s="23"/>
      <c r="C50" s="24"/>
      <c r="D50" s="29" t="s">
        <v>88</v>
      </c>
      <c r="E50" s="24"/>
      <c r="F50" s="24"/>
      <c r="G50" s="24"/>
      <c r="H50" s="23">
        <v>46</v>
      </c>
      <c r="I50" s="24"/>
      <c r="J50" s="24"/>
      <c r="K50" s="24"/>
      <c r="L50" s="25">
        <f aca="true" t="shared" si="18" ref="L50:S50">SUBTOTAL(9,L46:L48)</f>
        <v>222326</v>
      </c>
      <c r="M50" s="25">
        <f t="shared" si="18"/>
        <v>222326</v>
      </c>
      <c r="N50" s="26">
        <f t="shared" si="18"/>
        <v>0</v>
      </c>
      <c r="O50" s="25">
        <f t="shared" si="18"/>
        <v>0</v>
      </c>
      <c r="P50" s="25">
        <f t="shared" si="18"/>
        <v>236862</v>
      </c>
      <c r="Q50" s="27">
        <f t="shared" si="18"/>
        <v>0.25</v>
      </c>
      <c r="R50" s="27">
        <f t="shared" si="18"/>
        <v>1</v>
      </c>
      <c r="S50" s="25">
        <f t="shared" si="18"/>
        <v>-14536</v>
      </c>
    </row>
    <row r="51" spans="1:19" ht="30" customHeight="1" outlineLevel="3">
      <c r="A51" s="23" t="s">
        <v>32</v>
      </c>
      <c r="B51" s="23">
        <v>108</v>
      </c>
      <c r="C51" s="24" t="s">
        <v>34</v>
      </c>
      <c r="D51" s="24" t="s">
        <v>35</v>
      </c>
      <c r="E51" s="24" t="s">
        <v>71</v>
      </c>
      <c r="F51" s="24" t="s">
        <v>72</v>
      </c>
      <c r="G51" s="24" t="s">
        <v>36</v>
      </c>
      <c r="H51" s="23">
        <v>47</v>
      </c>
      <c r="I51" s="24" t="s">
        <v>152</v>
      </c>
      <c r="J51" s="24" t="s">
        <v>105</v>
      </c>
      <c r="K51" s="24" t="s">
        <v>161</v>
      </c>
      <c r="L51" s="25">
        <v>31573</v>
      </c>
      <c r="M51" s="25">
        <v>31573</v>
      </c>
      <c r="N51" s="26">
        <v>0</v>
      </c>
      <c r="O51" s="25">
        <v>0</v>
      </c>
      <c r="P51" s="25">
        <v>31573</v>
      </c>
      <c r="Q51" s="27">
        <v>0</v>
      </c>
      <c r="R51" s="27">
        <v>1</v>
      </c>
      <c r="S51" s="25">
        <f t="shared" si="0"/>
        <v>0</v>
      </c>
    </row>
    <row r="52" spans="1:19" ht="30" customHeight="1" outlineLevel="3">
      <c r="A52" s="23" t="s">
        <v>32</v>
      </c>
      <c r="B52" s="23">
        <v>108</v>
      </c>
      <c r="C52" s="24" t="s">
        <v>34</v>
      </c>
      <c r="D52" s="24" t="s">
        <v>35</v>
      </c>
      <c r="E52" s="24" t="s">
        <v>71</v>
      </c>
      <c r="F52" s="24" t="s">
        <v>72</v>
      </c>
      <c r="G52" s="24" t="s">
        <v>36</v>
      </c>
      <c r="H52" s="23">
        <v>48</v>
      </c>
      <c r="I52" s="24" t="s">
        <v>162</v>
      </c>
      <c r="J52" s="24" t="s">
        <v>105</v>
      </c>
      <c r="K52" s="24" t="s">
        <v>163</v>
      </c>
      <c r="L52" s="25">
        <v>101281</v>
      </c>
      <c r="M52" s="25">
        <v>101281</v>
      </c>
      <c r="N52" s="26">
        <v>0</v>
      </c>
      <c r="O52" s="25">
        <v>0</v>
      </c>
      <c r="P52" s="25">
        <v>94646</v>
      </c>
      <c r="Q52" s="27">
        <v>0</v>
      </c>
      <c r="R52" s="27">
        <v>0</v>
      </c>
      <c r="S52" s="25">
        <f t="shared" si="0"/>
        <v>6635</v>
      </c>
    </row>
    <row r="53" spans="1:19" ht="25.5" customHeight="1" outlineLevel="2">
      <c r="A53" s="23"/>
      <c r="B53" s="23"/>
      <c r="C53" s="24"/>
      <c r="D53" s="24"/>
      <c r="E53" s="24"/>
      <c r="F53" s="24"/>
      <c r="G53" s="29" t="s">
        <v>99</v>
      </c>
      <c r="H53" s="23">
        <v>49</v>
      </c>
      <c r="I53" s="24"/>
      <c r="J53" s="24"/>
      <c r="K53" s="24"/>
      <c r="L53" s="25">
        <f aca="true" t="shared" si="19" ref="L53:S53">SUBTOTAL(9,L51:L52)</f>
        <v>132854</v>
      </c>
      <c r="M53" s="25">
        <f t="shared" si="19"/>
        <v>132854</v>
      </c>
      <c r="N53" s="26">
        <f t="shared" si="19"/>
        <v>0</v>
      </c>
      <c r="O53" s="25">
        <f t="shared" si="19"/>
        <v>0</v>
      </c>
      <c r="P53" s="25">
        <f t="shared" si="19"/>
        <v>126219</v>
      </c>
      <c r="Q53" s="27">
        <f t="shared" si="19"/>
        <v>0</v>
      </c>
      <c r="R53" s="27">
        <f t="shared" si="19"/>
        <v>1</v>
      </c>
      <c r="S53" s="25">
        <f t="shared" si="19"/>
        <v>6635</v>
      </c>
    </row>
    <row r="54" spans="1:19" ht="40.5" customHeight="1" outlineLevel="1">
      <c r="A54" s="23"/>
      <c r="B54" s="23"/>
      <c r="C54" s="24"/>
      <c r="D54" s="29" t="s">
        <v>89</v>
      </c>
      <c r="E54" s="24"/>
      <c r="F54" s="24"/>
      <c r="G54" s="24"/>
      <c r="H54" s="23">
        <v>50</v>
      </c>
      <c r="I54" s="24"/>
      <c r="J54" s="24"/>
      <c r="K54" s="24"/>
      <c r="L54" s="25">
        <f aca="true" t="shared" si="20" ref="L54:S54">SUBTOTAL(9,L51:L52)</f>
        <v>132854</v>
      </c>
      <c r="M54" s="25">
        <f t="shared" si="20"/>
        <v>132854</v>
      </c>
      <c r="N54" s="26">
        <f t="shared" si="20"/>
        <v>0</v>
      </c>
      <c r="O54" s="25">
        <f t="shared" si="20"/>
        <v>0</v>
      </c>
      <c r="P54" s="25">
        <f t="shared" si="20"/>
        <v>126219</v>
      </c>
      <c r="Q54" s="27">
        <f t="shared" si="20"/>
        <v>0</v>
      </c>
      <c r="R54" s="27">
        <f t="shared" si="20"/>
        <v>1</v>
      </c>
      <c r="S54" s="25">
        <f t="shared" si="20"/>
        <v>6635</v>
      </c>
    </row>
    <row r="55" spans="1:19" ht="25.5" customHeight="1" outlineLevel="3">
      <c r="A55" s="23" t="s">
        <v>33</v>
      </c>
      <c r="B55" s="23">
        <v>115</v>
      </c>
      <c r="C55" s="24" t="s">
        <v>37</v>
      </c>
      <c r="D55" s="24" t="s">
        <v>38</v>
      </c>
      <c r="E55" s="24" t="s">
        <v>73</v>
      </c>
      <c r="F55" s="24" t="s">
        <v>12</v>
      </c>
      <c r="G55" s="24" t="s">
        <v>39</v>
      </c>
      <c r="H55" s="23">
        <v>51</v>
      </c>
      <c r="I55" s="24" t="s">
        <v>107</v>
      </c>
      <c r="J55" s="24" t="s">
        <v>105</v>
      </c>
      <c r="K55" s="24" t="s">
        <v>164</v>
      </c>
      <c r="L55" s="25">
        <v>140083</v>
      </c>
      <c r="M55" s="26">
        <v>0</v>
      </c>
      <c r="N55" s="25">
        <v>140083</v>
      </c>
      <c r="O55" s="25">
        <v>0</v>
      </c>
      <c r="P55" s="25">
        <v>117000</v>
      </c>
      <c r="Q55" s="27">
        <v>0</v>
      </c>
      <c r="R55" s="27">
        <v>0</v>
      </c>
      <c r="S55" s="25">
        <f t="shared" si="0"/>
        <v>23083</v>
      </c>
    </row>
    <row r="56" spans="1:19" ht="30" customHeight="1" outlineLevel="3">
      <c r="A56" s="23" t="s">
        <v>33</v>
      </c>
      <c r="B56" s="23">
        <v>115</v>
      </c>
      <c r="C56" s="24" t="s">
        <v>37</v>
      </c>
      <c r="D56" s="24" t="s">
        <v>38</v>
      </c>
      <c r="E56" s="24" t="s">
        <v>73</v>
      </c>
      <c r="F56" s="24" t="s">
        <v>12</v>
      </c>
      <c r="G56" s="24" t="s">
        <v>39</v>
      </c>
      <c r="H56" s="23">
        <v>52</v>
      </c>
      <c r="I56" s="24" t="s">
        <v>116</v>
      </c>
      <c r="J56" s="24" t="s">
        <v>105</v>
      </c>
      <c r="K56" s="24" t="s">
        <v>165</v>
      </c>
      <c r="L56" s="25">
        <v>323301</v>
      </c>
      <c r="M56" s="26">
        <v>0</v>
      </c>
      <c r="N56" s="25">
        <v>323301</v>
      </c>
      <c r="O56" s="25">
        <v>0</v>
      </c>
      <c r="P56" s="25">
        <v>323301</v>
      </c>
      <c r="Q56" s="27">
        <v>0</v>
      </c>
      <c r="R56" s="27">
        <v>0</v>
      </c>
      <c r="S56" s="25">
        <f t="shared" si="0"/>
        <v>0</v>
      </c>
    </row>
    <row r="57" spans="1:19" ht="30" customHeight="1" outlineLevel="3">
      <c r="A57" s="23" t="s">
        <v>33</v>
      </c>
      <c r="B57" s="23">
        <v>115</v>
      </c>
      <c r="C57" s="24" t="s">
        <v>37</v>
      </c>
      <c r="D57" s="24" t="s">
        <v>38</v>
      </c>
      <c r="E57" s="24" t="s">
        <v>73</v>
      </c>
      <c r="F57" s="24" t="s">
        <v>12</v>
      </c>
      <c r="G57" s="24" t="s">
        <v>39</v>
      </c>
      <c r="H57" s="23">
        <v>53</v>
      </c>
      <c r="I57" s="24" t="s">
        <v>148</v>
      </c>
      <c r="J57" s="24" t="s">
        <v>105</v>
      </c>
      <c r="K57" s="24" t="s">
        <v>166</v>
      </c>
      <c r="L57" s="25">
        <v>300000</v>
      </c>
      <c r="M57" s="26">
        <v>0</v>
      </c>
      <c r="N57" s="25">
        <v>300000</v>
      </c>
      <c r="O57" s="25">
        <v>0</v>
      </c>
      <c r="P57" s="25">
        <v>300000</v>
      </c>
      <c r="Q57" s="27">
        <v>0</v>
      </c>
      <c r="R57" s="27">
        <v>0</v>
      </c>
      <c r="S57" s="25">
        <f>L57-P57</f>
        <v>0</v>
      </c>
    </row>
    <row r="58" spans="1:19" ht="25.5" customHeight="1" outlineLevel="3">
      <c r="A58" s="23" t="s">
        <v>33</v>
      </c>
      <c r="B58" s="23">
        <v>115</v>
      </c>
      <c r="C58" s="24" t="s">
        <v>37</v>
      </c>
      <c r="D58" s="24" t="s">
        <v>38</v>
      </c>
      <c r="E58" s="24" t="s">
        <v>73</v>
      </c>
      <c r="F58" s="24" t="s">
        <v>12</v>
      </c>
      <c r="G58" s="24" t="s">
        <v>39</v>
      </c>
      <c r="H58" s="23">
        <v>54</v>
      </c>
      <c r="I58" s="24" t="s">
        <v>150</v>
      </c>
      <c r="J58" s="24" t="s">
        <v>105</v>
      </c>
      <c r="K58" s="24" t="s">
        <v>167</v>
      </c>
      <c r="L58" s="25">
        <v>138516</v>
      </c>
      <c r="M58" s="26">
        <v>0</v>
      </c>
      <c r="N58" s="25">
        <v>138516</v>
      </c>
      <c r="O58" s="25">
        <v>0</v>
      </c>
      <c r="P58" s="25">
        <v>138516</v>
      </c>
      <c r="Q58" s="27">
        <v>0</v>
      </c>
      <c r="R58" s="27">
        <v>0</v>
      </c>
      <c r="S58" s="25">
        <f t="shared" si="0"/>
        <v>0</v>
      </c>
    </row>
    <row r="59" spans="1:19" ht="25.5" customHeight="1" outlineLevel="3">
      <c r="A59" s="23" t="s">
        <v>33</v>
      </c>
      <c r="B59" s="23">
        <v>115</v>
      </c>
      <c r="C59" s="24" t="s">
        <v>37</v>
      </c>
      <c r="D59" s="24" t="s">
        <v>38</v>
      </c>
      <c r="E59" s="24" t="s">
        <v>73</v>
      </c>
      <c r="F59" s="24" t="s">
        <v>12</v>
      </c>
      <c r="G59" s="24" t="s">
        <v>39</v>
      </c>
      <c r="H59" s="23">
        <v>55</v>
      </c>
      <c r="I59" s="24" t="s">
        <v>152</v>
      </c>
      <c r="J59" s="24" t="s">
        <v>105</v>
      </c>
      <c r="K59" s="24" t="s">
        <v>168</v>
      </c>
      <c r="L59" s="25">
        <v>261500</v>
      </c>
      <c r="M59" s="26">
        <v>0</v>
      </c>
      <c r="N59" s="25">
        <v>261500</v>
      </c>
      <c r="O59" s="25">
        <v>0</v>
      </c>
      <c r="P59" s="25">
        <v>261500</v>
      </c>
      <c r="Q59" s="27">
        <v>0</v>
      </c>
      <c r="R59" s="27">
        <v>0</v>
      </c>
      <c r="S59" s="25">
        <f t="shared" si="0"/>
        <v>0</v>
      </c>
    </row>
    <row r="60" spans="1:19" ht="25.5" customHeight="1" outlineLevel="3">
      <c r="A60" s="23" t="s">
        <v>33</v>
      </c>
      <c r="B60" s="23">
        <v>115</v>
      </c>
      <c r="C60" s="24" t="s">
        <v>37</v>
      </c>
      <c r="D60" s="24" t="s">
        <v>38</v>
      </c>
      <c r="E60" s="24" t="s">
        <v>73</v>
      </c>
      <c r="F60" s="24" t="s">
        <v>12</v>
      </c>
      <c r="G60" s="24" t="s">
        <v>39</v>
      </c>
      <c r="H60" s="23">
        <v>56</v>
      </c>
      <c r="I60" s="24" t="s">
        <v>162</v>
      </c>
      <c r="J60" s="24" t="s">
        <v>105</v>
      </c>
      <c r="K60" s="24" t="s">
        <v>169</v>
      </c>
      <c r="L60" s="25">
        <v>482655</v>
      </c>
      <c r="M60" s="26">
        <v>0</v>
      </c>
      <c r="N60" s="25">
        <v>482655</v>
      </c>
      <c r="O60" s="25">
        <v>0</v>
      </c>
      <c r="P60" s="25">
        <v>0</v>
      </c>
      <c r="Q60" s="27">
        <v>0</v>
      </c>
      <c r="R60" s="27">
        <v>0</v>
      </c>
      <c r="S60" s="25">
        <f t="shared" si="0"/>
        <v>482655</v>
      </c>
    </row>
    <row r="61" spans="1:19" ht="25.5" customHeight="1" outlineLevel="3">
      <c r="A61" s="23" t="s">
        <v>33</v>
      </c>
      <c r="B61" s="23">
        <v>115</v>
      </c>
      <c r="C61" s="24" t="s">
        <v>37</v>
      </c>
      <c r="D61" s="24" t="s">
        <v>38</v>
      </c>
      <c r="E61" s="24" t="s">
        <v>73</v>
      </c>
      <c r="F61" s="24" t="s">
        <v>12</v>
      </c>
      <c r="G61" s="24" t="s">
        <v>39</v>
      </c>
      <c r="H61" s="23">
        <v>57</v>
      </c>
      <c r="I61" s="24" t="s">
        <v>170</v>
      </c>
      <c r="J61" s="24" t="s">
        <v>105</v>
      </c>
      <c r="K61" s="24" t="s">
        <v>171</v>
      </c>
      <c r="L61" s="25">
        <v>121351</v>
      </c>
      <c r="M61" s="26">
        <v>0</v>
      </c>
      <c r="N61" s="25">
        <v>121351</v>
      </c>
      <c r="O61" s="25">
        <v>0</v>
      </c>
      <c r="P61" s="25">
        <v>0</v>
      </c>
      <c r="Q61" s="27">
        <v>0</v>
      </c>
      <c r="R61" s="27">
        <v>0</v>
      </c>
      <c r="S61" s="25">
        <f aca="true" t="shared" si="21" ref="S61:S71">L61-P61</f>
        <v>121351</v>
      </c>
    </row>
    <row r="62" spans="1:19" ht="39" customHeight="1" outlineLevel="3">
      <c r="A62" s="23" t="s">
        <v>33</v>
      </c>
      <c r="B62" s="23">
        <v>115</v>
      </c>
      <c r="C62" s="24" t="s">
        <v>37</v>
      </c>
      <c r="D62" s="24" t="s">
        <v>38</v>
      </c>
      <c r="E62" s="24" t="s">
        <v>73</v>
      </c>
      <c r="F62" s="24" t="s">
        <v>12</v>
      </c>
      <c r="G62" s="24" t="s">
        <v>39</v>
      </c>
      <c r="H62" s="23">
        <v>58</v>
      </c>
      <c r="I62" s="24" t="s">
        <v>172</v>
      </c>
      <c r="J62" s="24" t="s">
        <v>105</v>
      </c>
      <c r="K62" s="24" t="s">
        <v>173</v>
      </c>
      <c r="L62" s="25">
        <v>1803527</v>
      </c>
      <c r="M62" s="26">
        <v>0</v>
      </c>
      <c r="N62" s="25">
        <v>1803527</v>
      </c>
      <c r="O62" s="25">
        <v>0</v>
      </c>
      <c r="P62" s="25">
        <v>1803527</v>
      </c>
      <c r="Q62" s="27">
        <v>0</v>
      </c>
      <c r="R62" s="27">
        <v>0</v>
      </c>
      <c r="S62" s="25">
        <f t="shared" si="21"/>
        <v>0</v>
      </c>
    </row>
    <row r="63" spans="1:19" ht="30" customHeight="1" outlineLevel="3">
      <c r="A63" s="23" t="s">
        <v>33</v>
      </c>
      <c r="B63" s="23">
        <v>115</v>
      </c>
      <c r="C63" s="24" t="s">
        <v>37</v>
      </c>
      <c r="D63" s="24" t="s">
        <v>38</v>
      </c>
      <c r="E63" s="24" t="s">
        <v>73</v>
      </c>
      <c r="F63" s="24" t="s">
        <v>12</v>
      </c>
      <c r="G63" s="24" t="s">
        <v>39</v>
      </c>
      <c r="H63" s="23">
        <v>59</v>
      </c>
      <c r="I63" s="24" t="s">
        <v>174</v>
      </c>
      <c r="J63" s="24" t="s">
        <v>105</v>
      </c>
      <c r="K63" s="24" t="s">
        <v>175</v>
      </c>
      <c r="L63" s="25">
        <v>90000</v>
      </c>
      <c r="M63" s="26">
        <v>0</v>
      </c>
      <c r="N63" s="25">
        <v>90000</v>
      </c>
      <c r="O63" s="25">
        <v>0</v>
      </c>
      <c r="P63" s="25">
        <v>90000</v>
      </c>
      <c r="Q63" s="27">
        <v>0</v>
      </c>
      <c r="R63" s="27">
        <v>0</v>
      </c>
      <c r="S63" s="25">
        <f t="shared" si="21"/>
        <v>0</v>
      </c>
    </row>
    <row r="64" spans="1:19" ht="25.5" customHeight="1" outlineLevel="2">
      <c r="A64" s="23"/>
      <c r="B64" s="23"/>
      <c r="C64" s="24"/>
      <c r="D64" s="24"/>
      <c r="E64" s="24"/>
      <c r="F64" s="24"/>
      <c r="G64" s="29" t="s">
        <v>100</v>
      </c>
      <c r="H64" s="23">
        <v>60</v>
      </c>
      <c r="I64" s="24"/>
      <c r="J64" s="24"/>
      <c r="K64" s="24"/>
      <c r="L64" s="25">
        <f aca="true" t="shared" si="22" ref="L64:S64">SUBTOTAL(9,L55:L63)</f>
        <v>3660933</v>
      </c>
      <c r="M64" s="26">
        <f t="shared" si="22"/>
        <v>0</v>
      </c>
      <c r="N64" s="25">
        <f t="shared" si="22"/>
        <v>3660933</v>
      </c>
      <c r="O64" s="25">
        <f t="shared" si="22"/>
        <v>0</v>
      </c>
      <c r="P64" s="25">
        <f t="shared" si="22"/>
        <v>3033844</v>
      </c>
      <c r="Q64" s="27">
        <f t="shared" si="22"/>
        <v>0</v>
      </c>
      <c r="R64" s="27">
        <f t="shared" si="22"/>
        <v>0</v>
      </c>
      <c r="S64" s="25">
        <f t="shared" si="22"/>
        <v>627089</v>
      </c>
    </row>
    <row r="65" spans="1:19" ht="30.75" customHeight="1" outlineLevel="1">
      <c r="A65" s="23"/>
      <c r="B65" s="23"/>
      <c r="C65" s="24"/>
      <c r="D65" s="29" t="s">
        <v>90</v>
      </c>
      <c r="E65" s="24"/>
      <c r="F65" s="24"/>
      <c r="G65" s="24"/>
      <c r="H65" s="23">
        <v>61</v>
      </c>
      <c r="I65" s="24"/>
      <c r="J65" s="24"/>
      <c r="K65" s="24"/>
      <c r="L65" s="25">
        <f aca="true" t="shared" si="23" ref="L65:S65">SUBTOTAL(9,L55:L63)</f>
        <v>3660933</v>
      </c>
      <c r="M65" s="26">
        <f t="shared" si="23"/>
        <v>0</v>
      </c>
      <c r="N65" s="25">
        <f t="shared" si="23"/>
        <v>3660933</v>
      </c>
      <c r="O65" s="25">
        <f t="shared" si="23"/>
        <v>0</v>
      </c>
      <c r="P65" s="25">
        <f t="shared" si="23"/>
        <v>3033844</v>
      </c>
      <c r="Q65" s="27">
        <f t="shared" si="23"/>
        <v>0</v>
      </c>
      <c r="R65" s="27">
        <f t="shared" si="23"/>
        <v>0</v>
      </c>
      <c r="S65" s="25">
        <f t="shared" si="23"/>
        <v>627089</v>
      </c>
    </row>
    <row r="66" spans="1:19" ht="30" customHeight="1" outlineLevel="3">
      <c r="A66" s="23" t="s">
        <v>43</v>
      </c>
      <c r="B66" s="23">
        <v>120</v>
      </c>
      <c r="C66" s="24" t="s">
        <v>47</v>
      </c>
      <c r="D66" s="24" t="s">
        <v>48</v>
      </c>
      <c r="E66" s="24" t="s">
        <v>176</v>
      </c>
      <c r="F66" s="24" t="s">
        <v>177</v>
      </c>
      <c r="G66" s="24" t="s">
        <v>178</v>
      </c>
      <c r="H66" s="23">
        <v>62</v>
      </c>
      <c r="I66" s="24" t="s">
        <v>179</v>
      </c>
      <c r="J66" s="24" t="s">
        <v>180</v>
      </c>
      <c r="K66" s="24" t="s">
        <v>181</v>
      </c>
      <c r="L66" s="25">
        <v>-367615</v>
      </c>
      <c r="M66" s="25">
        <v>0</v>
      </c>
      <c r="N66" s="26">
        <v>0</v>
      </c>
      <c r="O66" s="25">
        <v>-367615</v>
      </c>
      <c r="P66" s="25">
        <v>-487723</v>
      </c>
      <c r="Q66" s="27">
        <v>0</v>
      </c>
      <c r="R66" s="27">
        <v>0</v>
      </c>
      <c r="S66" s="25">
        <f t="shared" si="21"/>
        <v>120108</v>
      </c>
    </row>
    <row r="67" spans="1:19" ht="25.5" customHeight="1" outlineLevel="2">
      <c r="A67" s="23"/>
      <c r="B67" s="23"/>
      <c r="C67" s="24"/>
      <c r="D67" s="24"/>
      <c r="E67" s="24"/>
      <c r="F67" s="24"/>
      <c r="G67" s="29" t="s">
        <v>194</v>
      </c>
      <c r="H67" s="23">
        <v>63</v>
      </c>
      <c r="I67" s="24"/>
      <c r="J67" s="24"/>
      <c r="K67" s="24"/>
      <c r="L67" s="25">
        <f aca="true" t="shared" si="24" ref="L67:S67">SUBTOTAL(9,L66:L66)</f>
        <v>-367615</v>
      </c>
      <c r="M67" s="25">
        <f t="shared" si="24"/>
        <v>0</v>
      </c>
      <c r="N67" s="26">
        <f t="shared" si="24"/>
        <v>0</v>
      </c>
      <c r="O67" s="25">
        <f t="shared" si="24"/>
        <v>-367615</v>
      </c>
      <c r="P67" s="25">
        <f t="shared" si="24"/>
        <v>-487723</v>
      </c>
      <c r="Q67" s="27">
        <f t="shared" si="24"/>
        <v>0</v>
      </c>
      <c r="R67" s="27">
        <f t="shared" si="24"/>
        <v>0</v>
      </c>
      <c r="S67" s="25">
        <f t="shared" si="24"/>
        <v>120108</v>
      </c>
    </row>
    <row r="68" spans="1:19" ht="32.25" customHeight="1" outlineLevel="3">
      <c r="A68" s="23" t="s">
        <v>44</v>
      </c>
      <c r="B68" s="23">
        <v>121</v>
      </c>
      <c r="C68" s="24" t="s">
        <v>47</v>
      </c>
      <c r="D68" s="24" t="s">
        <v>48</v>
      </c>
      <c r="E68" s="24" t="s">
        <v>74</v>
      </c>
      <c r="F68" s="24" t="s">
        <v>182</v>
      </c>
      <c r="G68" s="24" t="s">
        <v>49</v>
      </c>
      <c r="H68" s="23">
        <v>64</v>
      </c>
      <c r="I68" s="24" t="s">
        <v>179</v>
      </c>
      <c r="J68" s="24" t="s">
        <v>180</v>
      </c>
      <c r="K68" s="24" t="s">
        <v>181</v>
      </c>
      <c r="L68" s="25">
        <v>367615</v>
      </c>
      <c r="M68" s="25">
        <v>0</v>
      </c>
      <c r="N68" s="26">
        <v>0</v>
      </c>
      <c r="O68" s="25">
        <v>367615</v>
      </c>
      <c r="P68" s="25">
        <v>487723</v>
      </c>
      <c r="Q68" s="27">
        <v>0</v>
      </c>
      <c r="R68" s="27">
        <v>0</v>
      </c>
      <c r="S68" s="25">
        <f t="shared" si="21"/>
        <v>-120108</v>
      </c>
    </row>
    <row r="69" spans="1:19" ht="25.5" customHeight="1" outlineLevel="2">
      <c r="A69" s="23"/>
      <c r="B69" s="23"/>
      <c r="C69" s="24"/>
      <c r="D69" s="24"/>
      <c r="E69" s="24"/>
      <c r="F69" s="24"/>
      <c r="G69" s="29" t="s">
        <v>101</v>
      </c>
      <c r="H69" s="23">
        <v>65</v>
      </c>
      <c r="I69" s="24"/>
      <c r="J69" s="24"/>
      <c r="K69" s="24"/>
      <c r="L69" s="25">
        <f aca="true" t="shared" si="25" ref="L69:S69">SUBTOTAL(9,L68:L68)</f>
        <v>367615</v>
      </c>
      <c r="M69" s="25">
        <f t="shared" si="25"/>
        <v>0</v>
      </c>
      <c r="N69" s="26">
        <f t="shared" si="25"/>
        <v>0</v>
      </c>
      <c r="O69" s="25">
        <f t="shared" si="25"/>
        <v>367615</v>
      </c>
      <c r="P69" s="25">
        <f t="shared" si="25"/>
        <v>487723</v>
      </c>
      <c r="Q69" s="27">
        <f t="shared" si="25"/>
        <v>0</v>
      </c>
      <c r="R69" s="27">
        <f t="shared" si="25"/>
        <v>0</v>
      </c>
      <c r="S69" s="25">
        <f t="shared" si="25"/>
        <v>-120108</v>
      </c>
    </row>
    <row r="70" spans="1:19" ht="25.5" customHeight="1" outlineLevel="1">
      <c r="A70" s="23"/>
      <c r="B70" s="23"/>
      <c r="C70" s="24"/>
      <c r="D70" s="29" t="s">
        <v>91</v>
      </c>
      <c r="E70" s="24"/>
      <c r="F70" s="24"/>
      <c r="G70" s="24"/>
      <c r="H70" s="23">
        <v>66</v>
      </c>
      <c r="I70" s="24"/>
      <c r="J70" s="24"/>
      <c r="K70" s="24"/>
      <c r="L70" s="25">
        <f aca="true" t="shared" si="26" ref="L70:S70">SUBTOTAL(9,L66:L68)</f>
        <v>0</v>
      </c>
      <c r="M70" s="25">
        <f t="shared" si="26"/>
        <v>0</v>
      </c>
      <c r="N70" s="26">
        <f t="shared" si="26"/>
        <v>0</v>
      </c>
      <c r="O70" s="25">
        <f t="shared" si="26"/>
        <v>0</v>
      </c>
      <c r="P70" s="25">
        <f t="shared" si="26"/>
        <v>0</v>
      </c>
      <c r="Q70" s="27">
        <f t="shared" si="26"/>
        <v>0</v>
      </c>
      <c r="R70" s="27">
        <f t="shared" si="26"/>
        <v>0</v>
      </c>
      <c r="S70" s="25">
        <f t="shared" si="26"/>
        <v>0</v>
      </c>
    </row>
    <row r="71" spans="1:19" ht="42.75" customHeight="1" outlineLevel="3">
      <c r="A71" s="23" t="s">
        <v>45</v>
      </c>
      <c r="B71" s="23">
        <v>136</v>
      </c>
      <c r="C71" s="24" t="s">
        <v>75</v>
      </c>
      <c r="D71" s="24" t="s">
        <v>183</v>
      </c>
      <c r="E71" s="24" t="s">
        <v>76</v>
      </c>
      <c r="F71" s="24" t="s">
        <v>12</v>
      </c>
      <c r="G71" s="24" t="s">
        <v>77</v>
      </c>
      <c r="H71" s="23">
        <v>67</v>
      </c>
      <c r="I71" s="24" t="s">
        <v>184</v>
      </c>
      <c r="J71" s="24" t="s">
        <v>105</v>
      </c>
      <c r="K71" s="24" t="s">
        <v>185</v>
      </c>
      <c r="L71" s="25">
        <v>-189688</v>
      </c>
      <c r="M71" s="26">
        <v>0</v>
      </c>
      <c r="N71" s="25">
        <v>-189688</v>
      </c>
      <c r="O71" s="25">
        <v>0</v>
      </c>
      <c r="P71" s="25">
        <v>-189688</v>
      </c>
      <c r="Q71" s="27">
        <v>0</v>
      </c>
      <c r="R71" s="27">
        <v>0</v>
      </c>
      <c r="S71" s="25">
        <f t="shared" si="21"/>
        <v>0</v>
      </c>
    </row>
    <row r="72" spans="1:19" ht="42" customHeight="1" outlineLevel="2">
      <c r="A72" s="23"/>
      <c r="B72" s="23"/>
      <c r="C72" s="24"/>
      <c r="D72" s="24"/>
      <c r="E72" s="24"/>
      <c r="F72" s="24"/>
      <c r="G72" s="29" t="s">
        <v>102</v>
      </c>
      <c r="H72" s="23">
        <v>68</v>
      </c>
      <c r="I72" s="24"/>
      <c r="J72" s="24"/>
      <c r="K72" s="24"/>
      <c r="L72" s="25">
        <f aca="true" t="shared" si="27" ref="L72:S72">SUBTOTAL(9,L71:L71)</f>
        <v>-189688</v>
      </c>
      <c r="M72" s="26">
        <f t="shared" si="27"/>
        <v>0</v>
      </c>
      <c r="N72" s="25">
        <f t="shared" si="27"/>
        <v>-189688</v>
      </c>
      <c r="O72" s="25">
        <f t="shared" si="27"/>
        <v>0</v>
      </c>
      <c r="P72" s="25">
        <f t="shared" si="27"/>
        <v>-189688</v>
      </c>
      <c r="Q72" s="27">
        <f t="shared" si="27"/>
        <v>0</v>
      </c>
      <c r="R72" s="27">
        <f t="shared" si="27"/>
        <v>0</v>
      </c>
      <c r="S72" s="25">
        <f t="shared" si="27"/>
        <v>0</v>
      </c>
    </row>
    <row r="73" spans="1:19" ht="25.5" customHeight="1" outlineLevel="1">
      <c r="A73" s="23"/>
      <c r="B73" s="23"/>
      <c r="C73" s="24"/>
      <c r="D73" s="29" t="s">
        <v>188</v>
      </c>
      <c r="E73" s="24"/>
      <c r="F73" s="24"/>
      <c r="G73" s="24"/>
      <c r="H73" s="23">
        <v>69</v>
      </c>
      <c r="I73" s="24"/>
      <c r="J73" s="24"/>
      <c r="K73" s="24"/>
      <c r="L73" s="25">
        <f aca="true" t="shared" si="28" ref="L73:S73">SUBTOTAL(9,L71:L71)</f>
        <v>-189688</v>
      </c>
      <c r="M73" s="26">
        <f t="shared" si="28"/>
        <v>0</v>
      </c>
      <c r="N73" s="25">
        <f t="shared" si="28"/>
        <v>-189688</v>
      </c>
      <c r="O73" s="25">
        <f t="shared" si="28"/>
        <v>0</v>
      </c>
      <c r="P73" s="25">
        <f t="shared" si="28"/>
        <v>-189688</v>
      </c>
      <c r="Q73" s="27">
        <f t="shared" si="28"/>
        <v>0</v>
      </c>
      <c r="R73" s="27">
        <f t="shared" si="28"/>
        <v>0</v>
      </c>
      <c r="S73" s="25">
        <f t="shared" si="28"/>
        <v>0</v>
      </c>
    </row>
    <row r="74" spans="1:19" ht="25.5" customHeight="1">
      <c r="A74" s="23"/>
      <c r="B74" s="23"/>
      <c r="C74" s="24"/>
      <c r="D74" s="29" t="s">
        <v>92</v>
      </c>
      <c r="E74" s="24"/>
      <c r="F74" s="24"/>
      <c r="G74" s="24"/>
      <c r="H74" s="23">
        <v>70</v>
      </c>
      <c r="I74" s="24"/>
      <c r="J74" s="24"/>
      <c r="K74" s="24"/>
      <c r="L74" s="25">
        <f aca="true" t="shared" si="29" ref="L74:S74">SUBTOTAL(9,L5:L71)</f>
        <v>7949793</v>
      </c>
      <c r="M74" s="25">
        <f t="shared" si="29"/>
        <v>4478548</v>
      </c>
      <c r="N74" s="25">
        <f t="shared" si="29"/>
        <v>3471245</v>
      </c>
      <c r="O74" s="25">
        <f t="shared" si="29"/>
        <v>0</v>
      </c>
      <c r="P74" s="25">
        <f t="shared" si="29"/>
        <v>4424062</v>
      </c>
      <c r="Q74" s="27">
        <f t="shared" si="29"/>
        <v>3.25</v>
      </c>
      <c r="R74" s="27">
        <f t="shared" si="29"/>
        <v>28</v>
      </c>
      <c r="S74" s="25">
        <f t="shared" si="29"/>
        <v>3525731</v>
      </c>
    </row>
  </sheetData>
  <sheetProtection/>
  <autoFilter ref="A4:T4"/>
  <mergeCells count="1">
    <mergeCell ref="A2:S2"/>
  </mergeCells>
  <printOptions/>
  <pageMargins left="0.28" right="0.37" top="0.31" bottom="0.37" header="0.24" footer="0.18"/>
  <pageSetup fitToHeight="38" fitToWidth="1" horizontalDpi="600" verticalDpi="600" orientation="landscape" scale="57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crosswalk</dc:title>
  <dc:subject/>
  <dc:creator>recordj</dc:creator>
  <cp:keywords/>
  <dc:description/>
  <cp:lastModifiedBy>Blossey, Linda</cp:lastModifiedBy>
  <cp:lastPrinted>2012-06-06T16:35:48Z</cp:lastPrinted>
  <dcterms:created xsi:type="dcterms:W3CDTF">2011-07-19T22:36:05Z</dcterms:created>
  <dcterms:modified xsi:type="dcterms:W3CDTF">2012-06-21T15:47:25Z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Proposed/Passed #:">
    <vt:lpwstr/>
  </property>
</Properties>
</file>