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311" sheetId="1" r:id="rId1"/>
  </sheets>
  <definedNames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<sst xmlns="http://schemas.openxmlformats.org/spreadsheetml/2006/main" count="34" uniqueCount="31">
  <si>
    <t>Financial Plan</t>
  </si>
  <si>
    <t>2004 Adopted</t>
  </si>
  <si>
    <t>Beginning Fund Balance</t>
  </si>
  <si>
    <t xml:space="preserve">Revenues </t>
  </si>
  <si>
    <t>Noxious Weed Fee</t>
  </si>
  <si>
    <t>*</t>
  </si>
  <si>
    <t>Total Revenues</t>
  </si>
  <si>
    <t xml:space="preserve">Expenditures </t>
  </si>
  <si>
    <t>Operating Expenditures</t>
  </si>
  <si>
    <t>Total Expenditures</t>
  </si>
  <si>
    <t>Other Fund Transactions</t>
  </si>
  <si>
    <t>Total Other Fund Transactions</t>
  </si>
  <si>
    <t>Ending Fund Balance</t>
  </si>
  <si>
    <t>Reserves &amp; Designations</t>
  </si>
  <si>
    <t>Reserve for Carryforward</t>
  </si>
  <si>
    <t xml:space="preserve">* </t>
  </si>
  <si>
    <t>Total Reserves &amp; Designations</t>
  </si>
  <si>
    <t>Ending Undesignated Fund Balance</t>
  </si>
  <si>
    <t>Financial Plan Notes:</t>
  </si>
  <si>
    <t>Noxious Weeds / 1311</t>
  </si>
  <si>
    <t>Interest Income</t>
  </si>
  <si>
    <t>1st Qtr Omnibus Ordinance</t>
  </si>
  <si>
    <r>
      <t>2003 Actual</t>
    </r>
    <r>
      <rPr>
        <b/>
        <vertAlign val="superscript"/>
        <sz val="12"/>
        <rFont val="Times New Roman"/>
        <family val="1"/>
      </rPr>
      <t>1</t>
    </r>
  </si>
  <si>
    <r>
      <t xml:space="preserve">2004 Revised </t>
    </r>
    <r>
      <rPr>
        <b/>
        <vertAlign val="superscript"/>
        <sz val="12"/>
        <rFont val="Times New Roman"/>
        <family val="1"/>
      </rPr>
      <t>2</t>
    </r>
  </si>
  <si>
    <r>
      <t xml:space="preserve">2004 Estimated </t>
    </r>
    <r>
      <rPr>
        <b/>
        <vertAlign val="superscript"/>
        <sz val="12"/>
        <rFont val="Times New Roman"/>
        <family val="1"/>
      </rPr>
      <t>2</t>
    </r>
  </si>
  <si>
    <r>
      <t>Estimated Underexpenditures</t>
    </r>
    <r>
      <rPr>
        <b/>
        <vertAlign val="superscript"/>
        <sz val="12"/>
        <rFont val="Times New Roman"/>
        <family val="1"/>
      </rPr>
      <t>3</t>
    </r>
  </si>
  <si>
    <r>
      <t>4</t>
    </r>
    <r>
      <rPr>
        <sz val="10"/>
        <rFont val="Times New Roman"/>
        <family val="0"/>
      </rPr>
      <t xml:space="preserve">  Target Fund Balance is equal to 7% of Noxious Weed Revenues.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</si>
  <si>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</si>
  <si>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 xml:space="preserve">1   </t>
    </r>
    <r>
      <rPr>
        <sz val="10"/>
        <rFont val="Times New Roman"/>
        <family val="0"/>
      </rPr>
      <t>2003 Actuals are based on actuals YTD taken from 13th month 2003 closing numbers.</t>
    </r>
  </si>
  <si>
    <r>
      <t xml:space="preserve">2   </t>
    </r>
    <r>
      <rPr>
        <sz val="10"/>
        <rFont val="Times New Roman"/>
        <family val="0"/>
      </rPr>
      <t xml:space="preserve">2004 Revised and 2004 Estimated are based activity to date.  </t>
    </r>
  </si>
  <si>
    <r>
      <t>3</t>
    </r>
    <r>
      <rPr>
        <sz val="10"/>
        <rFont val="Times New Roman"/>
        <family val="0"/>
      </rPr>
      <t xml:space="preserve">  Estimated Underexpenditures is set at 3% of total expenditures.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</si>
</sst>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0.0000%"/>
    <numFmt numFmtId="214" formatCode="0.00000%"/>
    <numFmt numFmtId="215" formatCode="0.00000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0"/>
    </font>
    <font>
      <vertAlign val="superscript"/>
      <sz val="10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7" fontId="5" fillId="0" borderId="0" xfId="19" applyFont="1" applyBorder="1" applyAlignment="1">
      <alignment horizontal="centerContinuous" wrapText="1"/>
      <protection/>
    </xf>
    <xf numFmtId="38" fontId="4" fillId="0" borderId="0" xfId="19" applyNumberFormat="1" applyFont="1" applyBorder="1" applyAlignment="1">
      <alignment horizontal="centerContinuous" wrapText="1"/>
      <protection/>
    </xf>
    <xf numFmtId="38" fontId="5" fillId="0" borderId="0" xfId="19" applyNumberFormat="1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37" fontId="4" fillId="0" borderId="0" xfId="19" applyFont="1">
      <alignment/>
      <protection/>
    </xf>
    <xf numFmtId="38" fontId="4" fillId="0" borderId="0" xfId="19" applyNumberFormat="1" applyFont="1">
      <alignment/>
      <protection/>
    </xf>
    <xf numFmtId="0" fontId="4" fillId="0" borderId="0" xfId="0" applyFont="1" applyAlignment="1">
      <alignment/>
    </xf>
    <xf numFmtId="37" fontId="5" fillId="0" borderId="1" xfId="19" applyFont="1" applyFill="1" applyBorder="1" applyAlignment="1">
      <alignment horizontal="left" wrapText="1"/>
      <protection/>
    </xf>
    <xf numFmtId="38" fontId="5" fillId="0" borderId="1" xfId="19" applyNumberFormat="1" applyFont="1" applyFill="1" applyBorder="1" applyAlignment="1">
      <alignment horizontal="centerContinuous" wrapText="1"/>
      <protection/>
    </xf>
    <xf numFmtId="0" fontId="4" fillId="0" borderId="0" xfId="0" applyFont="1" applyFill="1" applyAlignment="1">
      <alignment/>
    </xf>
    <xf numFmtId="37" fontId="5" fillId="0" borderId="2" xfId="19" applyFont="1" applyBorder="1" applyAlignment="1" quotePrefix="1">
      <alignment horizontal="left"/>
      <protection/>
    </xf>
    <xf numFmtId="38" fontId="4" fillId="0" borderId="2" xfId="15" applyNumberFormat="1" applyFont="1" applyBorder="1" applyAlignment="1">
      <alignment/>
    </xf>
    <xf numFmtId="37" fontId="5" fillId="0" borderId="3" xfId="19" applyFont="1" applyBorder="1" applyAlignment="1" quotePrefix="1">
      <alignment horizontal="left"/>
      <protection/>
    </xf>
    <xf numFmtId="38" fontId="4" fillId="0" borderId="4" xfId="15" applyNumberFormat="1" applyFont="1" applyBorder="1" applyAlignment="1">
      <alignment/>
    </xf>
    <xf numFmtId="37" fontId="4" fillId="0" borderId="3" xfId="19" applyFont="1" applyBorder="1" applyAlignment="1">
      <alignment horizontal="left"/>
      <protection/>
    </xf>
    <xf numFmtId="38" fontId="4" fillId="0" borderId="3" xfId="15" applyNumberFormat="1" applyFont="1" applyBorder="1" applyAlignment="1">
      <alignment/>
    </xf>
    <xf numFmtId="37" fontId="5" fillId="0" borderId="2" xfId="19" applyFont="1" applyBorder="1" applyAlignment="1">
      <alignment horizontal="left"/>
      <protection/>
    </xf>
    <xf numFmtId="38" fontId="4" fillId="0" borderId="2" xfId="15" applyNumberFormat="1" applyFont="1" applyBorder="1" applyAlignment="1">
      <alignment/>
    </xf>
    <xf numFmtId="0" fontId="5" fillId="0" borderId="5" xfId="0" applyFont="1" applyBorder="1" applyAlignment="1">
      <alignment/>
    </xf>
    <xf numFmtId="38" fontId="4" fillId="2" borderId="2" xfId="15" applyNumberFormat="1" applyFont="1" applyFill="1" applyBorder="1" applyAlignment="1">
      <alignment/>
    </xf>
    <xf numFmtId="38" fontId="4" fillId="0" borderId="1" xfId="15" applyNumberFormat="1" applyFont="1" applyBorder="1" applyAlignment="1">
      <alignment/>
    </xf>
    <xf numFmtId="37" fontId="5" fillId="0" borderId="6" xfId="19" applyFont="1" applyBorder="1" applyAlignment="1">
      <alignment horizontal="left"/>
      <protection/>
    </xf>
    <xf numFmtId="38" fontId="4" fillId="0" borderId="3" xfId="15" applyNumberFormat="1" applyFont="1" applyFill="1" applyBorder="1" applyAlignment="1">
      <alignment/>
    </xf>
    <xf numFmtId="38" fontId="4" fillId="0" borderId="6" xfId="15" applyNumberFormat="1" applyFont="1" applyBorder="1" applyAlignment="1">
      <alignment/>
    </xf>
    <xf numFmtId="38" fontId="4" fillId="0" borderId="6" xfId="15" applyNumberFormat="1" applyFont="1" applyFill="1" applyBorder="1" applyAlignment="1">
      <alignment/>
    </xf>
    <xf numFmtId="37" fontId="5" fillId="0" borderId="5" xfId="19" applyFont="1" applyBorder="1" applyAlignment="1" quotePrefix="1">
      <alignment horizontal="left"/>
      <protection/>
    </xf>
    <xf numFmtId="38" fontId="4" fillId="0" borderId="2" xfId="0" applyNumberFormat="1" applyFont="1" applyBorder="1" applyAlignment="1">
      <alignment/>
    </xf>
    <xf numFmtId="37" fontId="5" fillId="0" borderId="5" xfId="19" applyFont="1" applyBorder="1" applyAlignment="1" quotePrefix="1">
      <alignment horizontal="left"/>
      <protection/>
    </xf>
    <xf numFmtId="37" fontId="5" fillId="0" borderId="2" xfId="19" applyFont="1" applyBorder="1" applyAlignment="1">
      <alignment horizontal="left"/>
      <protection/>
    </xf>
    <xf numFmtId="205" fontId="4" fillId="0" borderId="7" xfId="15" applyNumberFormat="1" applyFont="1" applyBorder="1" applyAlignment="1">
      <alignment/>
    </xf>
    <xf numFmtId="37" fontId="4" fillId="0" borderId="0" xfId="19" applyFont="1" applyBorder="1" applyAlignment="1">
      <alignment horizontal="left"/>
      <protection/>
    </xf>
    <xf numFmtId="38" fontId="4" fillId="0" borderId="0" xfId="15" applyNumberFormat="1" applyFont="1" applyBorder="1" applyAlignment="1">
      <alignment/>
    </xf>
    <xf numFmtId="38" fontId="4" fillId="0" borderId="8" xfId="15" applyNumberFormat="1" applyFont="1" applyBorder="1" applyAlignment="1">
      <alignment/>
    </xf>
    <xf numFmtId="37" fontId="5" fillId="0" borderId="9" xfId="19" applyFont="1" applyBorder="1" applyAlignment="1" quotePrefix="1">
      <alignment horizontal="left"/>
      <protection/>
    </xf>
    <xf numFmtId="38" fontId="5" fillId="0" borderId="1" xfId="15" applyNumberFormat="1" applyFont="1" applyBorder="1" applyAlignment="1">
      <alignment horizontal="right"/>
    </xf>
    <xf numFmtId="0" fontId="5" fillId="0" borderId="0" xfId="0" applyFont="1" applyAlignment="1">
      <alignment/>
    </xf>
    <xf numFmtId="37" fontId="5" fillId="0" borderId="0" xfId="19" applyFont="1" applyAlignment="1">
      <alignment horizontal="left"/>
      <protection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center"/>
    </xf>
    <xf numFmtId="38" fontId="9" fillId="0" borderId="0" xfId="19" applyNumberFormat="1" applyFont="1" applyBorder="1" applyAlignment="1">
      <alignment/>
      <protection/>
    </xf>
    <xf numFmtId="38" fontId="9" fillId="0" borderId="0" xfId="0" applyNumberFormat="1" applyFont="1" applyAlignment="1">
      <alignment/>
    </xf>
    <xf numFmtId="0" fontId="9" fillId="0" borderId="0" xfId="0" applyFont="1" applyAlignment="1">
      <alignment/>
    </xf>
    <xf numFmtId="37" fontId="8" fillId="0" borderId="0" xfId="19" applyFont="1" applyBorder="1" applyAlignment="1" quotePrefix="1">
      <alignment horizontal="left" vertical="top"/>
      <protection/>
    </xf>
    <xf numFmtId="37" fontId="8" fillId="0" borderId="0" xfId="19" applyFont="1" applyBorder="1" applyAlignment="1">
      <alignment horizontal="left" vertical="top"/>
      <protection/>
    </xf>
    <xf numFmtId="0" fontId="8" fillId="0" borderId="0" xfId="0" applyFont="1" applyAlignment="1" quotePrefix="1">
      <alignment horizontal="left"/>
    </xf>
    <xf numFmtId="167" fontId="4" fillId="0" borderId="0" xfId="17" applyNumberFormat="1" applyFont="1" applyBorder="1" applyAlignment="1">
      <alignment/>
    </xf>
    <xf numFmtId="167" fontId="4" fillId="0" borderId="0" xfId="17" applyNumberFormat="1" applyFont="1" applyAlignment="1">
      <alignment/>
    </xf>
    <xf numFmtId="167" fontId="4" fillId="0" borderId="0" xfId="17" applyNumberFormat="1" applyFont="1" applyFill="1" applyAlignment="1">
      <alignment/>
    </xf>
    <xf numFmtId="167" fontId="5" fillId="0" borderId="0" xfId="17" applyNumberFormat="1" applyFont="1" applyAlignment="1">
      <alignment/>
    </xf>
    <xf numFmtId="167" fontId="9" fillId="0" borderId="0" xfId="17" applyNumberFormat="1" applyFont="1" applyAlignment="1">
      <alignment/>
    </xf>
    <xf numFmtId="10" fontId="4" fillId="0" borderId="0" xfId="2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75" zoomScaleNormal="75" workbookViewId="0" topLeftCell="A17">
      <selection activeCell="A38" sqref="A38"/>
    </sheetView>
  </sheetViews>
  <sheetFormatPr defaultColWidth="9.140625" defaultRowHeight="12.75"/>
  <cols>
    <col min="1" max="1" width="43.57421875" style="38" customWidth="1"/>
    <col min="2" max="2" width="14.57421875" style="39" customWidth="1"/>
    <col min="3" max="3" width="13.8515625" style="39" customWidth="1"/>
    <col min="4" max="4" width="15.8515625" style="39" customWidth="1"/>
    <col min="5" max="5" width="17.421875" style="39" customWidth="1"/>
    <col min="6" max="6" width="11.57421875" style="47" customWidth="1"/>
    <col min="7" max="16384" width="8.8515625" style="7" customWidth="1"/>
  </cols>
  <sheetData>
    <row r="1" spans="1:6" s="4" customFormat="1" ht="15.75">
      <c r="A1" s="1" t="s">
        <v>19</v>
      </c>
      <c r="B1" s="3"/>
      <c r="C1" s="2"/>
      <c r="D1" s="2"/>
      <c r="E1" s="2"/>
      <c r="F1" s="46"/>
    </row>
    <row r="2" spans="1:6" s="4" customFormat="1" ht="15.75">
      <c r="A2" s="1" t="s">
        <v>0</v>
      </c>
      <c r="B2" s="3"/>
      <c r="C2" s="2"/>
      <c r="D2" s="2"/>
      <c r="E2" s="2"/>
      <c r="F2" s="46"/>
    </row>
    <row r="3" spans="1:5" ht="15.75">
      <c r="A3" s="5"/>
      <c r="B3" s="6"/>
      <c r="C3" s="6"/>
      <c r="D3" s="6"/>
      <c r="E3" s="6"/>
    </row>
    <row r="4" spans="1:6" s="10" customFormat="1" ht="31.5">
      <c r="A4" s="8"/>
      <c r="B4" s="9" t="s">
        <v>22</v>
      </c>
      <c r="C4" s="9" t="s">
        <v>1</v>
      </c>
      <c r="D4" s="9" t="s">
        <v>23</v>
      </c>
      <c r="E4" s="9" t="s">
        <v>24</v>
      </c>
      <c r="F4" s="48"/>
    </row>
    <row r="5" spans="1:5" ht="15.75">
      <c r="A5" s="11" t="s">
        <v>2</v>
      </c>
      <c r="B5" s="12">
        <v>370054</v>
      </c>
      <c r="C5" s="12">
        <v>302071</v>
      </c>
      <c r="D5" s="12">
        <f>B21</f>
        <v>297984</v>
      </c>
      <c r="E5" s="12">
        <v>297984</v>
      </c>
    </row>
    <row r="6" spans="1:5" ht="15.75">
      <c r="A6" s="13" t="s">
        <v>3</v>
      </c>
      <c r="B6" s="14"/>
      <c r="C6" s="14"/>
      <c r="D6" s="14"/>
      <c r="E6" s="14"/>
    </row>
    <row r="7" spans="1:5" ht="15.75">
      <c r="A7" s="15" t="s">
        <v>4</v>
      </c>
      <c r="B7" s="16">
        <v>914462</v>
      </c>
      <c r="C7" s="16">
        <v>948000</v>
      </c>
      <c r="D7" s="16">
        <f>B7*1.015</f>
        <v>928178.9299999999</v>
      </c>
      <c r="E7" s="16">
        <f>D7</f>
        <v>928178.9299999999</v>
      </c>
    </row>
    <row r="8" spans="1:5" ht="15.75">
      <c r="A8" s="15" t="s">
        <v>20</v>
      </c>
      <c r="B8" s="16">
        <v>19516</v>
      </c>
      <c r="C8" s="16">
        <v>10409</v>
      </c>
      <c r="D8" s="16">
        <f>10409+15000</f>
        <v>25409</v>
      </c>
      <c r="E8" s="16">
        <f>10409+15000</f>
        <v>25409</v>
      </c>
    </row>
    <row r="9" spans="1:5" ht="15.75">
      <c r="A9" s="15" t="s">
        <v>5</v>
      </c>
      <c r="B9" s="16"/>
      <c r="C9" s="16"/>
      <c r="D9" s="16"/>
      <c r="E9" s="16"/>
    </row>
    <row r="10" spans="1:5" ht="15.75">
      <c r="A10" s="17" t="s">
        <v>6</v>
      </c>
      <c r="B10" s="18">
        <f>SUM(B7:B9)</f>
        <v>933978</v>
      </c>
      <c r="C10" s="18">
        <f>SUM(C7:C9)</f>
        <v>958409</v>
      </c>
      <c r="D10" s="18">
        <f>SUM(D7:D9)</f>
        <v>953587.9299999999</v>
      </c>
      <c r="E10" s="18">
        <f>SUM(E7:E9)</f>
        <v>953587.9299999999</v>
      </c>
    </row>
    <row r="11" spans="1:5" ht="15.75">
      <c r="A11" s="13" t="s">
        <v>7</v>
      </c>
      <c r="B11" s="14"/>
      <c r="C11" s="14"/>
      <c r="D11" s="14"/>
      <c r="E11" s="14"/>
    </row>
    <row r="12" spans="1:6" ht="15.75">
      <c r="A12" s="15" t="s">
        <v>8</v>
      </c>
      <c r="B12" s="16">
        <v>-1006048</v>
      </c>
      <c r="C12" s="16">
        <v>-1097324</v>
      </c>
      <c r="D12" s="16">
        <v>-1097324</v>
      </c>
      <c r="E12" s="16">
        <v>-1097324</v>
      </c>
      <c r="F12" s="51"/>
    </row>
    <row r="13" spans="1:5" ht="15.75">
      <c r="A13" s="15" t="s">
        <v>21</v>
      </c>
      <c r="B13" s="16"/>
      <c r="C13" s="16"/>
      <c r="D13" s="16"/>
      <c r="E13" s="16">
        <v>-15000</v>
      </c>
    </row>
    <row r="14" spans="1:5" ht="15.75">
      <c r="A14" s="15" t="s">
        <v>5</v>
      </c>
      <c r="B14" s="16"/>
      <c r="C14" s="16"/>
      <c r="D14" s="16"/>
      <c r="E14" s="16"/>
    </row>
    <row r="15" spans="1:5" ht="15.75">
      <c r="A15" s="11" t="s">
        <v>9</v>
      </c>
      <c r="B15" s="12">
        <f>SUM(B12:B14)</f>
        <v>-1006048</v>
      </c>
      <c r="C15" s="12">
        <f>SUM(C12:C14)</f>
        <v>-1097324</v>
      </c>
      <c r="D15" s="12">
        <f>SUM(D12:D14)</f>
        <v>-1097324</v>
      </c>
      <c r="E15" s="12">
        <f>SUM(E12:E14)</f>
        <v>-1112324</v>
      </c>
    </row>
    <row r="16" spans="1:5" ht="18.75">
      <c r="A16" s="19" t="s">
        <v>25</v>
      </c>
      <c r="B16" s="20"/>
      <c r="C16" s="21">
        <v>32920</v>
      </c>
      <c r="D16" s="21">
        <v>32920</v>
      </c>
      <c r="E16" s="21">
        <v>32920</v>
      </c>
    </row>
    <row r="17" spans="1:5" ht="15.75">
      <c r="A17" s="22" t="s">
        <v>10</v>
      </c>
      <c r="B17" s="24"/>
      <c r="C17" s="16"/>
      <c r="D17" s="16"/>
      <c r="E17" s="16"/>
    </row>
    <row r="18" spans="1:5" ht="15.75">
      <c r="A18" s="15"/>
      <c r="B18" s="25"/>
      <c r="C18" s="23"/>
      <c r="D18" s="23"/>
      <c r="E18" s="23"/>
    </row>
    <row r="19" spans="1:5" ht="15.75">
      <c r="A19" s="15" t="s">
        <v>5</v>
      </c>
      <c r="B19" s="25"/>
      <c r="C19" s="23"/>
      <c r="D19" s="23"/>
      <c r="E19" s="23"/>
    </row>
    <row r="20" spans="1:5" ht="15.75">
      <c r="A20" s="26" t="s">
        <v>11</v>
      </c>
      <c r="B20" s="27">
        <f>SUM(B18:B19)</f>
        <v>0</v>
      </c>
      <c r="C20" s="27">
        <f>SUM(C18:C19)</f>
        <v>0</v>
      </c>
      <c r="D20" s="27">
        <f>SUM(D18:D19)</f>
        <v>0</v>
      </c>
      <c r="E20" s="27">
        <f>SUM(E18:E19)</f>
        <v>0</v>
      </c>
    </row>
    <row r="21" spans="1:5" ht="15.75">
      <c r="A21" s="28" t="s">
        <v>12</v>
      </c>
      <c r="B21" s="27">
        <f>B5+B10+B15+B16+B20</f>
        <v>297984</v>
      </c>
      <c r="C21" s="27">
        <f>C5+C10+C15+C16+C20</f>
        <v>196076</v>
      </c>
      <c r="D21" s="27">
        <f>D5+D10+D15+D16+D20</f>
        <v>187167.92999999993</v>
      </c>
      <c r="E21" s="27">
        <f>E5+E10+E15+E16+E20</f>
        <v>172167.92999999993</v>
      </c>
    </row>
    <row r="22" spans="1:5" ht="15.75">
      <c r="A22" s="13" t="s">
        <v>13</v>
      </c>
      <c r="B22" s="14"/>
      <c r="C22" s="16"/>
      <c r="D22" s="16"/>
      <c r="E22" s="16"/>
    </row>
    <row r="23" spans="1:5" ht="15.75">
      <c r="A23" s="15" t="s">
        <v>14</v>
      </c>
      <c r="B23" s="23"/>
      <c r="C23" s="23"/>
      <c r="D23" s="23"/>
      <c r="E23" s="23"/>
    </row>
    <row r="24" spans="1:5" ht="15.75">
      <c r="A24" s="15" t="s">
        <v>15</v>
      </c>
      <c r="B24" s="23"/>
      <c r="C24" s="23"/>
      <c r="D24" s="23"/>
      <c r="E24" s="23"/>
    </row>
    <row r="25" spans="1:5" ht="15.75">
      <c r="A25" s="15" t="s">
        <v>15</v>
      </c>
      <c r="B25" s="23"/>
      <c r="C25" s="23"/>
      <c r="D25" s="23"/>
      <c r="E25" s="23"/>
    </row>
    <row r="26" spans="1:5" ht="15.75">
      <c r="A26" s="29" t="s">
        <v>16</v>
      </c>
      <c r="B26" s="30">
        <f>SUM(B23:B25)</f>
        <v>0</v>
      </c>
      <c r="C26" s="30">
        <f>SUM(C23:C25)</f>
        <v>0</v>
      </c>
      <c r="D26" s="30"/>
      <c r="E26" s="30"/>
    </row>
    <row r="27" spans="1:5" ht="15.75">
      <c r="A27" s="28" t="s">
        <v>17</v>
      </c>
      <c r="B27" s="27">
        <f>+B21+B26</f>
        <v>297984</v>
      </c>
      <c r="C27" s="27">
        <f>+C21+C26</f>
        <v>196076</v>
      </c>
      <c r="D27" s="27">
        <f>+D21+D26</f>
        <v>187167.92999999993</v>
      </c>
      <c r="E27" s="27">
        <f>+E21+E26</f>
        <v>172167.92999999993</v>
      </c>
    </row>
    <row r="28" spans="1:6" s="4" customFormat="1" ht="15.75">
      <c r="A28" s="31"/>
      <c r="B28" s="33"/>
      <c r="C28" s="32"/>
      <c r="D28" s="32"/>
      <c r="E28" s="32"/>
      <c r="F28" s="46"/>
    </row>
    <row r="29" spans="1:6" s="36" customFormat="1" ht="18.75">
      <c r="A29" s="34" t="s">
        <v>27</v>
      </c>
      <c r="B29" s="35">
        <f>B7*0.1</f>
        <v>91446.20000000001</v>
      </c>
      <c r="C29" s="35">
        <f>C7*0.1</f>
        <v>94800</v>
      </c>
      <c r="D29" s="35">
        <f>D7*0.1</f>
        <v>92817.893</v>
      </c>
      <c r="E29" s="35">
        <f>E7*0.1</f>
        <v>92817.893</v>
      </c>
      <c r="F29" s="49"/>
    </row>
    <row r="30" spans="1:5" ht="15.75">
      <c r="A30" s="5"/>
      <c r="B30" s="6"/>
      <c r="C30" s="6"/>
      <c r="D30" s="6"/>
      <c r="E30" s="6"/>
    </row>
    <row r="31" spans="1:5" ht="15.75">
      <c r="A31" s="37" t="s">
        <v>18</v>
      </c>
      <c r="B31" s="6"/>
      <c r="C31" s="6"/>
      <c r="D31" s="6"/>
      <c r="E31" s="6"/>
    </row>
    <row r="32" spans="1:6" s="42" customFormat="1" ht="14.25" customHeight="1">
      <c r="A32" s="43" t="s">
        <v>28</v>
      </c>
      <c r="B32" s="41"/>
      <c r="C32" s="40"/>
      <c r="D32" s="40"/>
      <c r="E32" s="40"/>
      <c r="F32" s="50"/>
    </row>
    <row r="33" spans="1:6" s="42" customFormat="1" ht="14.25" customHeight="1">
      <c r="A33" s="44" t="s">
        <v>29</v>
      </c>
      <c r="B33" s="41"/>
      <c r="C33" s="40"/>
      <c r="D33" s="40"/>
      <c r="E33" s="40"/>
      <c r="F33" s="50"/>
    </row>
    <row r="34" spans="1:6" s="42" customFormat="1" ht="14.25" customHeight="1">
      <c r="A34" s="45" t="s">
        <v>30</v>
      </c>
      <c r="B34" s="41"/>
      <c r="C34" s="40"/>
      <c r="D34" s="40"/>
      <c r="E34" s="40"/>
      <c r="F34" s="50"/>
    </row>
    <row r="35" ht="14.25" customHeight="1">
      <c r="A35" s="45" t="s">
        <v>26</v>
      </c>
    </row>
  </sheetData>
  <printOptions/>
  <pageMargins left="0.52" right="0.75" top="0.64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Angel Allende-Foss</cp:lastModifiedBy>
  <cp:lastPrinted>2004-02-20T00:24:17Z</cp:lastPrinted>
  <dcterms:created xsi:type="dcterms:W3CDTF">2004-02-12T16:24:02Z</dcterms:created>
  <dcterms:modified xsi:type="dcterms:W3CDTF">2004-02-26T19:25:04Z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-275827404</vt:i4>
  </property>
  <property fmtid="{D5CDD505-2E9C-101B-9397-08002B2CF9AE}" pid="3" name="_EmailSubject">
    <vt:lpwstr>Transmittal Letter Guidelines</vt:lpwstr>
  </property>
  <property fmtid="{D5CDD505-2E9C-101B-9397-08002B2CF9AE}" pid="4" name="_AuthorEmail">
    <vt:lpwstr>Lisa.Youngren@METROKC.GOV</vt:lpwstr>
  </property>
  <property fmtid="{D5CDD505-2E9C-101B-9397-08002B2CF9AE}" pid="5" name="_AuthorEmailDisplayName">
    <vt:lpwstr>Youngren, Lisa</vt:lpwstr>
  </property>
  <property fmtid="{D5CDD505-2E9C-101B-9397-08002B2CF9AE}" pid="6" name="_ReviewingToolsShownOnce">
    <vt:lpwstr/>
  </property>
</Properties>
</file>