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2015" activeTab="0"/>
  </bookViews>
  <sheets>
    <sheet name="Fund 1211" sheetId="1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'Fund 1211'!$A$1:$G$43</definedName>
    <definedName name="SecondQOO">#REF!</definedName>
    <definedName name="Table">#REF!</definedName>
    <definedName name="ThirdQOO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<sst xmlns="http://schemas.openxmlformats.org/spreadsheetml/2006/main" count="45" uniqueCount="45">
  <si>
    <t>Form C</t>
  </si>
  <si>
    <t>Non-CX Financial Plan</t>
  </si>
  <si>
    <t>Fund Name:  Local SWM Drainage Services</t>
  </si>
  <si>
    <t>Fund Number:  1211</t>
  </si>
  <si>
    <t>Quarter:  1st 2008</t>
  </si>
  <si>
    <t>Prepared by:  Steve Oien</t>
  </si>
  <si>
    <t>Date Prepared:  February 20, 2008</t>
  </si>
  <si>
    <t>Category</t>
  </si>
  <si>
    <t>2007 Actual 1/</t>
  </si>
  <si>
    <t>2008 Adopted</t>
  </si>
  <si>
    <t xml:space="preserve">2008 Revised </t>
  </si>
  <si>
    <t>2008 Estimated</t>
  </si>
  <si>
    <t>Estimated-Adopted Change</t>
  </si>
  <si>
    <t>Explanation of Change</t>
  </si>
  <si>
    <t xml:space="preserve">Beginning Fund Balance </t>
  </si>
  <si>
    <t>Revenues</t>
  </si>
  <si>
    <t>SWM Service Charge</t>
  </si>
  <si>
    <t>Benson Hill Annexation; updated based on 1st half billings.</t>
  </si>
  <si>
    <t>Current Expense</t>
  </si>
  <si>
    <t>Other</t>
  </si>
  <si>
    <t>Revenue associateed with Encumbrance Reinstatements</t>
  </si>
  <si>
    <t>Total Revenues</t>
  </si>
  <si>
    <t>Expenditures</t>
  </si>
  <si>
    <t>Operating Expenditures</t>
  </si>
  <si>
    <t>CIP PAYG</t>
  </si>
  <si>
    <t>CIP Debt Service</t>
  </si>
  <si>
    <t>Encumbrance Carryover Expenditures</t>
  </si>
  <si>
    <t>Agency requested Carryover</t>
  </si>
  <si>
    <t>Benson Hill Annexations</t>
  </si>
  <si>
    <t>Benson Hill Annexation disappropriation</t>
  </si>
  <si>
    <t>Total Expenditures</t>
  </si>
  <si>
    <t>Estimated Underexpenditures</t>
  </si>
  <si>
    <t>Other Fund Transactions</t>
  </si>
  <si>
    <t>Impaired Investment Write-down</t>
  </si>
  <si>
    <t>Total Other Fund Transactions</t>
  </si>
  <si>
    <t>Ending Fund Balance</t>
  </si>
  <si>
    <t>Designations and Reserves</t>
  </si>
  <si>
    <t>Reserve for Carryover and reappropriation</t>
  </si>
  <si>
    <t>Total Designations and Reserves</t>
  </si>
  <si>
    <t>Ending Undesignated Fund Balance</t>
  </si>
  <si>
    <t>Target Fund Balance 3/</t>
  </si>
  <si>
    <t>Financial Plan Notes:</t>
  </si>
  <si>
    <t xml:space="preserve">1/  2007 actuals based on 13th month ARMS.  </t>
  </si>
  <si>
    <t>2/  This is a GAAP adjustment from FBOD for impaired investments.  This is controlled by FBOD.</t>
  </si>
  <si>
    <t>3/  Minimum target fund balance is 5% of annual adopted SWM fees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</si>
</sst>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"/>
  </numFmts>
  <fonts count="16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sz val="8"/>
      <name val="Arial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37" fontId="6" fillId="0" borderId="0" xfId="21" applyFont="1" applyBorder="1" applyAlignment="1">
      <alignment horizontal="centerContinuous" wrapText="1"/>
      <protection/>
    </xf>
    <xf numFmtId="37" fontId="7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7" fillId="0" borderId="0" xfId="21" applyFont="1" applyBorder="1" applyAlignment="1">
      <alignment horizontal="center" wrapText="1"/>
      <protection/>
    </xf>
    <xf numFmtId="37" fontId="4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4" fillId="2" borderId="0" xfId="0" applyFont="1" applyFill="1" applyBorder="1" applyAlignment="1">
      <alignment horizontal="left"/>
    </xf>
    <xf numFmtId="37" fontId="6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4" fillId="0" borderId="0" xfId="21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8" fillId="0" borderId="0" xfId="21" applyFont="1" applyBorder="1" applyAlignment="1">
      <alignment horizontal="left"/>
      <protection/>
    </xf>
    <xf numFmtId="37" fontId="4" fillId="0" borderId="0" xfId="21" applyFont="1" applyFill="1" applyBorder="1" applyAlignment="1">
      <alignment horizontal="left" wrapText="1"/>
      <protection/>
    </xf>
    <xf numFmtId="37" fontId="9" fillId="0" borderId="1" xfId="21" applyFont="1" applyBorder="1" applyAlignment="1">
      <alignment horizontal="left" wrapText="1"/>
      <protection/>
    </xf>
    <xf numFmtId="37" fontId="10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1" fillId="0" borderId="0" xfId="21" applyFont="1" applyBorder="1" applyAlignment="1">
      <alignment horizontal="centerContinuous" wrapText="1"/>
      <protection/>
    </xf>
    <xf numFmtId="37" fontId="8" fillId="2" borderId="2" xfId="21" applyFont="1" applyFill="1" applyBorder="1" applyAlignment="1" applyProtection="1">
      <alignment horizontal="left" wrapText="1"/>
      <protection/>
    </xf>
    <xf numFmtId="37" fontId="8" fillId="2" borderId="3" xfId="21" applyFont="1" applyFill="1" applyBorder="1" applyAlignment="1">
      <alignment horizontal="center" wrapText="1"/>
      <protection/>
    </xf>
    <xf numFmtId="37" fontId="8" fillId="2" borderId="4" xfId="21" applyFont="1" applyFill="1" applyBorder="1" applyAlignment="1">
      <alignment horizontal="center" wrapText="1"/>
      <protection/>
    </xf>
    <xf numFmtId="37" fontId="8" fillId="2" borderId="5" xfId="21" applyFont="1" applyFill="1" applyBorder="1" applyAlignment="1">
      <alignment horizontal="center" wrapText="1"/>
      <protection/>
    </xf>
    <xf numFmtId="37" fontId="8" fillId="2" borderId="6" xfId="21" applyFont="1" applyFill="1" applyBorder="1" applyAlignment="1">
      <alignment horizontal="center" wrapText="1"/>
      <protection/>
    </xf>
    <xf numFmtId="37" fontId="8" fillId="2" borderId="7" xfId="21" applyFont="1" applyFill="1" applyBorder="1" applyAlignment="1">
      <alignment horizontal="center" wrapText="1"/>
      <protection/>
    </xf>
    <xf numFmtId="37" fontId="8" fillId="2" borderId="2" xfId="21" applyFont="1" applyFill="1" applyBorder="1" applyAlignment="1">
      <alignment horizontal="center" wrapText="1"/>
      <protection/>
    </xf>
    <xf numFmtId="37" fontId="8" fillId="2" borderId="0" xfId="21" applyFont="1" applyFill="1" applyAlignment="1">
      <alignment horizontal="center" wrapText="1"/>
      <protection/>
    </xf>
    <xf numFmtId="0" fontId="4" fillId="2" borderId="0" xfId="0" applyFont="1" applyFill="1" applyAlignment="1">
      <alignment/>
    </xf>
    <xf numFmtId="37" fontId="8" fillId="0" borderId="2" xfId="21" applyFont="1" applyFill="1" applyBorder="1" applyAlignment="1">
      <alignment horizontal="left"/>
      <protection/>
    </xf>
    <xf numFmtId="164" fontId="8" fillId="0" borderId="2" xfId="15" applyNumberFormat="1" applyFont="1" applyFill="1" applyBorder="1" applyAlignment="1">
      <alignment/>
    </xf>
    <xf numFmtId="164" fontId="8" fillId="0" borderId="4" xfId="15" applyNumberFormat="1" applyFont="1" applyFill="1" applyBorder="1" applyAlignment="1">
      <alignment/>
    </xf>
    <xf numFmtId="164" fontId="8" fillId="0" borderId="8" xfId="15" applyNumberFormat="1" applyFont="1" applyFill="1" applyBorder="1" applyAlignment="1">
      <alignment/>
    </xf>
    <xf numFmtId="164" fontId="8" fillId="0" borderId="9" xfId="15" applyNumberFormat="1" applyFont="1" applyBorder="1" applyAlignment="1">
      <alignment/>
    </xf>
    <xf numFmtId="164" fontId="9" fillId="0" borderId="10" xfId="15" applyNumberFormat="1" applyFont="1" applyBorder="1" applyAlignment="1">
      <alignment/>
    </xf>
    <xf numFmtId="164" fontId="8" fillId="0" borderId="0" xfId="15" applyNumberFormat="1" applyFont="1" applyBorder="1" applyAlignment="1">
      <alignment/>
    </xf>
    <xf numFmtId="164" fontId="8" fillId="0" borderId="0" xfId="15" applyNumberFormat="1" applyFont="1" applyAlignment="1">
      <alignment/>
    </xf>
    <xf numFmtId="0" fontId="8" fillId="0" borderId="0" xfId="0" applyFont="1" applyAlignment="1">
      <alignment/>
    </xf>
    <xf numFmtId="37" fontId="8" fillId="0" borderId="11" xfId="21" applyFont="1" applyFill="1" applyBorder="1" applyAlignment="1">
      <alignment horizontal="left"/>
      <protection/>
    </xf>
    <xf numFmtId="164" fontId="4" fillId="0" borderId="11" xfId="15" applyNumberFormat="1" applyFont="1" applyFill="1" applyBorder="1" applyAlignment="1">
      <alignment/>
    </xf>
    <xf numFmtId="164" fontId="4" fillId="0" borderId="12" xfId="15" applyNumberFormat="1" applyFont="1" applyFill="1" applyBorder="1" applyAlignment="1">
      <alignment/>
    </xf>
    <xf numFmtId="164" fontId="4" fillId="0" borderId="13" xfId="15" applyNumberFormat="1" applyFont="1" applyBorder="1" applyAlignment="1">
      <alignment/>
    </xf>
    <xf numFmtId="164" fontId="4" fillId="0" borderId="14" xfId="15" applyNumberFormat="1" applyFont="1" applyBorder="1" applyAlignment="1">
      <alignment/>
    </xf>
    <xf numFmtId="164" fontId="12" fillId="0" borderId="13" xfId="15" applyNumberFormat="1" applyFont="1" applyBorder="1" applyAlignment="1">
      <alignment/>
    </xf>
    <xf numFmtId="164" fontId="4" fillId="0" borderId="0" xfId="15" applyNumberFormat="1" applyFont="1" applyBorder="1" applyAlignment="1">
      <alignment/>
    </xf>
    <xf numFmtId="164" fontId="4" fillId="0" borderId="0" xfId="15" applyNumberFormat="1" applyFont="1" applyAlignment="1">
      <alignment/>
    </xf>
    <xf numFmtId="0" fontId="4" fillId="0" borderId="0" xfId="0" applyFont="1" applyAlignment="1">
      <alignment/>
    </xf>
    <xf numFmtId="37" fontId="4" fillId="0" borderId="11" xfId="21" applyFont="1" applyFill="1" applyBorder="1" applyAlignment="1">
      <alignment horizontal="left"/>
      <protection/>
    </xf>
    <xf numFmtId="164" fontId="4" fillId="0" borderId="15" xfId="15" applyNumberFormat="1" applyFont="1" applyBorder="1" applyAlignment="1">
      <alignment/>
    </xf>
    <xf numFmtId="164" fontId="12" fillId="0" borderId="11" xfId="15" applyNumberFormat="1" applyFont="1" applyBorder="1" applyAlignment="1">
      <alignment/>
    </xf>
    <xf numFmtId="164" fontId="9" fillId="0" borderId="2" xfId="15" applyNumberFormat="1" applyFont="1" applyBorder="1" applyAlignment="1">
      <alignment/>
    </xf>
    <xf numFmtId="164" fontId="4" fillId="0" borderId="11" xfId="15" applyNumberFormat="1" applyFont="1" applyBorder="1" applyAlignment="1">
      <alignment/>
    </xf>
    <xf numFmtId="164" fontId="13" fillId="0" borderId="13" xfId="15" applyNumberFormat="1" applyFont="1" applyBorder="1" applyAlignment="1">
      <alignment/>
    </xf>
    <xf numFmtId="164" fontId="12" fillId="0" borderId="11" xfId="15" applyNumberFormat="1" applyFont="1" applyBorder="1" applyAlignment="1">
      <alignment wrapText="1"/>
    </xf>
    <xf numFmtId="10" fontId="4" fillId="0" borderId="0" xfId="22" applyNumberFormat="1" applyFont="1" applyBorder="1" applyAlignment="1">
      <alignment/>
    </xf>
    <xf numFmtId="164" fontId="4" fillId="0" borderId="12" xfId="15" applyNumberFormat="1" applyFont="1" applyFill="1" applyBorder="1" applyAlignment="1">
      <alignment horizontal="center"/>
    </xf>
    <xf numFmtId="37" fontId="8" fillId="0" borderId="10" xfId="21" applyFont="1" applyFill="1" applyBorder="1" applyAlignment="1">
      <alignment horizontal="left"/>
      <protection/>
    </xf>
    <xf numFmtId="164" fontId="8" fillId="0" borderId="10" xfId="15" applyNumberFormat="1" applyFont="1" applyFill="1" applyBorder="1" applyAlignment="1">
      <alignment/>
    </xf>
    <xf numFmtId="164" fontId="12" fillId="0" borderId="10" xfId="15" applyNumberFormat="1" applyFont="1" applyBorder="1" applyAlignment="1">
      <alignment/>
    </xf>
    <xf numFmtId="37" fontId="8" fillId="0" borderId="2" xfId="21" applyFont="1" applyFill="1" applyBorder="1" applyAlignment="1">
      <alignment horizontal="left"/>
      <protection/>
    </xf>
    <xf numFmtId="164" fontId="12" fillId="3" borderId="2" xfId="15" applyNumberFormat="1" applyFont="1" applyFill="1" applyBorder="1" applyAlignment="1" quotePrefix="1">
      <alignment/>
    </xf>
    <xf numFmtId="164" fontId="4" fillId="0" borderId="4" xfId="15" applyNumberFormat="1" applyFont="1" applyFill="1" applyBorder="1" applyAlignment="1">
      <alignment/>
    </xf>
    <xf numFmtId="164" fontId="4" fillId="0" borderId="7" xfId="15" applyNumberFormat="1" applyFont="1" applyBorder="1" applyAlignment="1">
      <alignment/>
    </xf>
    <xf numFmtId="164" fontId="12" fillId="0" borderId="2" xfId="15" applyNumberFormat="1" applyFont="1" applyBorder="1" applyAlignment="1">
      <alignment/>
    </xf>
    <xf numFmtId="37" fontId="8" fillId="0" borderId="11" xfId="21" applyFont="1" applyFill="1" applyBorder="1" applyAlignment="1">
      <alignment horizontal="left"/>
      <protection/>
    </xf>
    <xf numFmtId="164" fontId="12" fillId="0" borderId="11" xfId="15" applyNumberFormat="1" applyFont="1" applyFill="1" applyBorder="1" applyAlignment="1" quotePrefix="1">
      <alignment/>
    </xf>
    <xf numFmtId="164" fontId="13" fillId="0" borderId="12" xfId="15" applyNumberFormat="1" applyFont="1" applyBorder="1" applyAlignment="1">
      <alignment/>
    </xf>
    <xf numFmtId="37" fontId="14" fillId="0" borderId="11" xfId="21" applyFont="1" applyFill="1" applyBorder="1" applyAlignment="1">
      <alignment horizontal="left"/>
      <protection/>
    </xf>
    <xf numFmtId="164" fontId="13" fillId="0" borderId="11" xfId="15" applyNumberFormat="1" applyFont="1" applyFill="1" applyBorder="1" applyAlignment="1" quotePrefix="1">
      <alignment/>
    </xf>
    <xf numFmtId="164" fontId="4" fillId="0" borderId="10" xfId="15" applyNumberFormat="1" applyFont="1" applyBorder="1" applyAlignment="1">
      <alignment/>
    </xf>
    <xf numFmtId="164" fontId="4" fillId="0" borderId="2" xfId="15" applyNumberFormat="1" applyFont="1" applyFill="1" applyBorder="1" applyAlignment="1" quotePrefix="1">
      <alignment/>
    </xf>
    <xf numFmtId="164" fontId="4" fillId="0" borderId="4" xfId="15" applyNumberFormat="1" applyFont="1" applyFill="1" applyBorder="1" applyAlignment="1" quotePrefix="1">
      <alignment/>
    </xf>
    <xf numFmtId="164" fontId="13" fillId="0" borderId="2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164" fontId="4" fillId="0" borderId="0" xfId="15" applyNumberFormat="1" applyFont="1" applyFill="1" applyBorder="1" applyAlignment="1">
      <alignment/>
    </xf>
    <xf numFmtId="164" fontId="13" fillId="0" borderId="11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164" fontId="13" fillId="0" borderId="11" xfId="15" applyNumberFormat="1" applyFont="1" applyFill="1" applyBorder="1" applyAlignment="1">
      <alignment wrapText="1"/>
    </xf>
    <xf numFmtId="164" fontId="8" fillId="0" borderId="11" xfId="15" applyNumberFormat="1" applyFont="1" applyFill="1" applyBorder="1" applyAlignment="1">
      <alignment/>
    </xf>
    <xf numFmtId="164" fontId="8" fillId="0" borderId="12" xfId="15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4" fontId="9" fillId="0" borderId="11" xfId="15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4" fontId="13" fillId="0" borderId="11" xfId="15" applyNumberFormat="1" applyFont="1" applyBorder="1" applyAlignment="1">
      <alignment/>
    </xf>
    <xf numFmtId="37" fontId="8" fillId="0" borderId="16" xfId="21" applyFont="1" applyFill="1" applyBorder="1" applyAlignment="1" quotePrefix="1">
      <alignment horizontal="left"/>
      <protection/>
    </xf>
    <xf numFmtId="164" fontId="4" fillId="0" borderId="2" xfId="15" applyNumberFormat="1" applyFont="1" applyFill="1" applyBorder="1" applyAlignment="1">
      <alignment/>
    </xf>
    <xf numFmtId="164" fontId="4" fillId="0" borderId="7" xfId="15" applyNumberFormat="1" applyFont="1" applyBorder="1" applyAlignment="1">
      <alignment horizontal="right"/>
    </xf>
    <xf numFmtId="164" fontId="13" fillId="0" borderId="10" xfId="15" applyNumberFormat="1" applyFont="1" applyBorder="1" applyAlignment="1">
      <alignment horizontal="right"/>
    </xf>
    <xf numFmtId="164" fontId="4" fillId="0" borderId="0" xfId="15" applyNumberFormat="1" applyFont="1" applyAlignment="1">
      <alignment horizontal="right"/>
    </xf>
    <xf numFmtId="37" fontId="9" fillId="0" borderId="0" xfId="21" applyFont="1" applyAlignment="1">
      <alignment horizontal="left"/>
      <protection/>
    </xf>
    <xf numFmtId="37" fontId="13" fillId="0" borderId="0" xfId="21" applyFont="1" applyBorder="1">
      <alignment/>
      <protection/>
    </xf>
    <xf numFmtId="37" fontId="9" fillId="0" borderId="0" xfId="21" applyFont="1" applyBorder="1">
      <alignment/>
      <protection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37" fontId="9" fillId="0" borderId="0" xfId="21" applyFont="1" applyBorder="1" applyAlignment="1" quotePrefix="1">
      <alignment horizontal="left"/>
      <protection/>
    </xf>
    <xf numFmtId="0" fontId="9" fillId="0" borderId="0" xfId="0" applyFont="1" applyBorder="1" applyAlignment="1" quotePrefix="1">
      <alignment horizontal="left"/>
    </xf>
    <xf numFmtId="37" fontId="13" fillId="0" borderId="0" xfId="21" applyFont="1" applyBorder="1" applyAlignment="1">
      <alignment horizontal="left"/>
      <protection/>
    </xf>
    <xf numFmtId="37" fontId="9" fillId="0" borderId="0" xfId="21" applyFont="1" applyBorder="1">
      <alignment/>
      <protection/>
    </xf>
    <xf numFmtId="0" fontId="13" fillId="0" borderId="0" xfId="0" applyFont="1" applyBorder="1" applyAlignment="1">
      <alignment horizontal="center"/>
    </xf>
    <xf numFmtId="37" fontId="8" fillId="0" borderId="0" xfId="21" applyFont="1" applyBorder="1">
      <alignment/>
      <protection/>
    </xf>
    <xf numFmtId="37" fontId="4" fillId="0" borderId="0" xfId="21" applyFont="1" applyBorder="1">
      <alignment/>
      <protection/>
    </xf>
    <xf numFmtId="0" fontId="13" fillId="0" borderId="0" xfId="0" applyFont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Alignment="1">
      <alignment horizontal="right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1"/>
  <sheetViews>
    <sheetView tabSelected="1" zoomScale="75" zoomScaleNormal="75" workbookViewId="0" topLeftCell="A1">
      <selection activeCell="E24" sqref="E24"/>
    </sheetView>
  </sheetViews>
  <sheetFormatPr defaultColWidth="9.140625" defaultRowHeight="12.75"/>
  <cols>
    <col min="1" max="1" width="43.7109375" style="112" customWidth="1"/>
    <col min="2" max="2" width="14.7109375" style="3" customWidth="1"/>
    <col min="3" max="3" width="15.421875" style="20" customWidth="1"/>
    <col min="4" max="4" width="16.28125" style="3" customWidth="1"/>
    <col min="5" max="5" width="19.7109375" style="3" customWidth="1"/>
    <col min="6" max="6" width="20.7109375" style="3" customWidth="1"/>
    <col min="7" max="7" width="49.28125" style="8" customWidth="1"/>
    <col min="8" max="8" width="8.8515625" style="8" customWidth="1"/>
  </cols>
  <sheetData>
    <row r="1" spans="1:20" ht="20.25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8" customFormat="1" ht="19.5" customHeight="1">
      <c r="A2" s="6" t="s">
        <v>1</v>
      </c>
      <c r="B2" s="6"/>
      <c r="C2" s="6"/>
      <c r="D2" s="6"/>
      <c r="E2" s="6"/>
      <c r="F2" s="6"/>
      <c r="G2" s="6"/>
      <c r="H2" s="7"/>
    </row>
    <row r="3" spans="1:8" s="8" customFormat="1" ht="19.5" customHeight="1">
      <c r="A3" s="9" t="s">
        <v>2</v>
      </c>
      <c r="B3" s="10"/>
      <c r="C3" s="10"/>
      <c r="D3" s="10"/>
      <c r="E3" s="10"/>
      <c r="F3" s="10"/>
      <c r="G3" s="10"/>
      <c r="H3" s="7"/>
    </row>
    <row r="4" spans="1:20" s="15" customFormat="1" ht="15.75">
      <c r="A4" s="9" t="s">
        <v>3</v>
      </c>
      <c r="B4" s="11"/>
      <c r="C4" s="11"/>
      <c r="D4" s="11"/>
      <c r="E4" s="11"/>
      <c r="F4" s="11"/>
      <c r="G4" s="12" t="s">
        <v>4</v>
      </c>
      <c r="H4" s="11"/>
      <c r="I4" s="13"/>
      <c r="J4" s="13"/>
      <c r="K4" s="13"/>
      <c r="L4" s="14"/>
      <c r="M4" s="14"/>
      <c r="N4" s="14"/>
      <c r="O4" s="14"/>
      <c r="P4" s="14"/>
      <c r="Q4" s="14"/>
      <c r="R4" s="14"/>
      <c r="S4" s="14"/>
      <c r="T4" s="14"/>
    </row>
    <row r="5" spans="1:20" s="15" customFormat="1" ht="15.75">
      <c r="A5" s="9" t="s">
        <v>5</v>
      </c>
      <c r="B5" s="11"/>
      <c r="C5" s="11"/>
      <c r="D5" s="11"/>
      <c r="E5" s="11"/>
      <c r="F5" s="16"/>
      <c r="G5" s="17" t="s">
        <v>6</v>
      </c>
      <c r="H5" s="11"/>
      <c r="I5" s="13"/>
      <c r="J5" s="13"/>
      <c r="K5" s="13"/>
      <c r="L5" s="14"/>
      <c r="M5" s="14"/>
      <c r="N5" s="14"/>
      <c r="O5" s="14"/>
      <c r="P5" s="14"/>
      <c r="Q5" s="14"/>
      <c r="R5" s="14"/>
      <c r="S5" s="14"/>
      <c r="T5" s="14"/>
    </row>
    <row r="6" spans="1:8" ht="9" customHeight="1">
      <c r="A6" s="18"/>
      <c r="B6" s="19"/>
      <c r="E6" s="7"/>
      <c r="F6" s="21"/>
      <c r="H6" s="21"/>
    </row>
    <row r="7" spans="1:8" s="30" customFormat="1" ht="33" customHeight="1">
      <c r="A7" s="22" t="s">
        <v>7</v>
      </c>
      <c r="B7" s="23" t="s">
        <v>8</v>
      </c>
      <c r="C7" s="24" t="s">
        <v>9</v>
      </c>
      <c r="D7" s="25" t="s">
        <v>10</v>
      </c>
      <c r="E7" s="26" t="s">
        <v>11</v>
      </c>
      <c r="F7" s="27" t="s">
        <v>12</v>
      </c>
      <c r="G7" s="28" t="s">
        <v>13</v>
      </c>
      <c r="H7" s="29"/>
    </row>
    <row r="8" spans="1:9" s="39" customFormat="1" ht="15.75">
      <c r="A8" s="31" t="s">
        <v>14</v>
      </c>
      <c r="B8" s="32">
        <v>1388882</v>
      </c>
      <c r="C8" s="33">
        <v>930670</v>
      </c>
      <c r="D8" s="33">
        <f>B31</f>
        <v>856096</v>
      </c>
      <c r="E8" s="34">
        <f>B31</f>
        <v>856096</v>
      </c>
      <c r="F8" s="35"/>
      <c r="G8" s="36"/>
      <c r="H8" s="37"/>
      <c r="I8" s="38"/>
    </row>
    <row r="9" spans="1:9" s="48" customFormat="1" ht="15.75">
      <c r="A9" s="40" t="s">
        <v>15</v>
      </c>
      <c r="B9" s="41"/>
      <c r="C9" s="42"/>
      <c r="D9" s="42"/>
      <c r="E9" s="43"/>
      <c r="F9" s="44"/>
      <c r="G9" s="45"/>
      <c r="H9" s="46"/>
      <c r="I9" s="47"/>
    </row>
    <row r="10" spans="1:9" s="48" customFormat="1" ht="15.75">
      <c r="A10" s="49" t="s">
        <v>16</v>
      </c>
      <c r="B10" s="41">
        <v>20827997</v>
      </c>
      <c r="C10" s="42">
        <v>20270000</v>
      </c>
      <c r="D10" s="42">
        <v>19606318</v>
      </c>
      <c r="E10" s="42">
        <f>D10</f>
        <v>19606318</v>
      </c>
      <c r="F10" s="50">
        <f aca="true" t="shared" si="0" ref="F10:F16">+E10-C10</f>
        <v>-663682</v>
      </c>
      <c r="G10" s="51" t="s">
        <v>17</v>
      </c>
      <c r="H10" s="46"/>
      <c r="I10" s="47"/>
    </row>
    <row r="11" spans="1:9" s="48" customFormat="1" ht="15.75">
      <c r="A11" s="49" t="s">
        <v>18</v>
      </c>
      <c r="B11" s="41">
        <v>380268</v>
      </c>
      <c r="C11" s="42">
        <v>381682</v>
      </c>
      <c r="D11" s="42">
        <f>C11</f>
        <v>381682</v>
      </c>
      <c r="E11" s="42">
        <f>D11</f>
        <v>381682</v>
      </c>
      <c r="F11" s="50">
        <f t="shared" si="0"/>
        <v>0</v>
      </c>
      <c r="G11" s="51"/>
      <c r="H11" s="46"/>
      <c r="I11" s="47"/>
    </row>
    <row r="12" spans="1:9" s="48" customFormat="1" ht="15.75">
      <c r="A12" s="49" t="s">
        <v>19</v>
      </c>
      <c r="B12" s="41">
        <f>1696732+18830</f>
        <v>1715562</v>
      </c>
      <c r="C12" s="42">
        <v>1936719</v>
      </c>
      <c r="D12" s="42">
        <f>C12</f>
        <v>1936719</v>
      </c>
      <c r="E12" s="42">
        <f>1936719+165331</f>
        <v>2102050</v>
      </c>
      <c r="F12" s="50">
        <f t="shared" si="0"/>
        <v>165331</v>
      </c>
      <c r="G12" s="51" t="s">
        <v>20</v>
      </c>
      <c r="H12" s="46"/>
      <c r="I12" s="47"/>
    </row>
    <row r="13" spans="1:9" s="48" customFormat="1" ht="15.75">
      <c r="A13" s="49"/>
      <c r="B13" s="41"/>
      <c r="C13" s="42"/>
      <c r="D13" s="42"/>
      <c r="E13" s="42"/>
      <c r="F13" s="50">
        <f t="shared" si="0"/>
        <v>0</v>
      </c>
      <c r="G13" s="51"/>
      <c r="H13" s="46"/>
      <c r="I13" s="47"/>
    </row>
    <row r="14" spans="1:9" s="48" customFormat="1" ht="15.75">
      <c r="A14" s="49"/>
      <c r="B14" s="41"/>
      <c r="C14" s="42"/>
      <c r="D14" s="42"/>
      <c r="E14" s="42">
        <f>+C14-D14</f>
        <v>0</v>
      </c>
      <c r="F14" s="50">
        <f t="shared" si="0"/>
        <v>0</v>
      </c>
      <c r="G14" s="51"/>
      <c r="H14" s="46"/>
      <c r="I14" s="47"/>
    </row>
    <row r="15" spans="1:9" s="48" customFormat="1" ht="15.75">
      <c r="A15" s="49"/>
      <c r="B15" s="41"/>
      <c r="C15" s="42"/>
      <c r="D15" s="42"/>
      <c r="E15" s="42">
        <f>+C15-D15</f>
        <v>0</v>
      </c>
      <c r="F15" s="50">
        <f t="shared" si="0"/>
        <v>0</v>
      </c>
      <c r="G15" s="51"/>
      <c r="H15" s="46"/>
      <c r="I15" s="47"/>
    </row>
    <row r="16" spans="1:9" s="48" customFormat="1" ht="15.75">
      <c r="A16" s="49"/>
      <c r="B16" s="41"/>
      <c r="C16" s="42"/>
      <c r="D16" s="42"/>
      <c r="E16" s="42"/>
      <c r="F16" s="50">
        <f t="shared" si="0"/>
        <v>0</v>
      </c>
      <c r="G16" s="51"/>
      <c r="H16" s="46"/>
      <c r="I16" s="47"/>
    </row>
    <row r="17" spans="1:9" s="39" customFormat="1" ht="15.75">
      <c r="A17" s="31" t="s">
        <v>21</v>
      </c>
      <c r="B17" s="32">
        <f>SUM(B9:B16)</f>
        <v>22923827</v>
      </c>
      <c r="C17" s="32">
        <f>SUM(C10:C16)</f>
        <v>22588401</v>
      </c>
      <c r="D17" s="32">
        <f>SUM(D10:D16)</f>
        <v>21924719</v>
      </c>
      <c r="E17" s="32">
        <f>SUM(E10:E16)</f>
        <v>22090050</v>
      </c>
      <c r="F17" s="32">
        <f>SUM(F10:F16)</f>
        <v>-498351</v>
      </c>
      <c r="G17" s="52"/>
      <c r="H17" s="37"/>
      <c r="I17" s="38"/>
    </row>
    <row r="18" spans="1:9" s="48" customFormat="1" ht="15.75">
      <c r="A18" s="40" t="s">
        <v>22</v>
      </c>
      <c r="B18" s="41"/>
      <c r="C18" s="42"/>
      <c r="D18" s="42"/>
      <c r="E18" s="53"/>
      <c r="F18" s="50"/>
      <c r="G18" s="54"/>
      <c r="H18" s="46"/>
      <c r="I18" s="47"/>
    </row>
    <row r="19" spans="1:9" s="48" customFormat="1" ht="15.75">
      <c r="A19" s="49" t="s">
        <v>23</v>
      </c>
      <c r="B19" s="41">
        <f>-17152857-312</f>
        <v>-17153169</v>
      </c>
      <c r="C19" s="42">
        <v>-17885916</v>
      </c>
      <c r="D19" s="42">
        <f>C19</f>
        <v>-17885916</v>
      </c>
      <c r="E19" s="42">
        <v>-17885916</v>
      </c>
      <c r="F19" s="50">
        <f aca="true" t="shared" si="1" ref="F19:F25">+E19-C19</f>
        <v>0</v>
      </c>
      <c r="G19" s="55"/>
      <c r="H19" s="46"/>
      <c r="I19" s="47"/>
    </row>
    <row r="20" spans="1:9" s="48" customFormat="1" ht="15.75">
      <c r="A20" s="49" t="s">
        <v>24</v>
      </c>
      <c r="B20" s="41">
        <v>-4530522</v>
      </c>
      <c r="C20" s="42">
        <v>-3500522</v>
      </c>
      <c r="D20" s="42">
        <f>C20</f>
        <v>-3500522</v>
      </c>
      <c r="E20" s="42">
        <f>D20</f>
        <v>-3500522</v>
      </c>
      <c r="F20" s="50">
        <f t="shared" si="1"/>
        <v>0</v>
      </c>
      <c r="G20" s="55"/>
      <c r="H20" s="46"/>
      <c r="I20" s="47"/>
    </row>
    <row r="21" spans="1:9" s="48" customFormat="1" ht="15.75">
      <c r="A21" s="49" t="s">
        <v>25</v>
      </c>
      <c r="B21" s="41">
        <v>-1680644</v>
      </c>
      <c r="C21" s="42">
        <v>-1669401</v>
      </c>
      <c r="D21" s="42">
        <f>C21</f>
        <v>-1669401</v>
      </c>
      <c r="E21" s="42">
        <f>D21</f>
        <v>-1669401</v>
      </c>
      <c r="F21" s="50">
        <f t="shared" si="1"/>
        <v>0</v>
      </c>
      <c r="G21" s="55"/>
      <c r="H21" s="56"/>
      <c r="I21" s="47"/>
    </row>
    <row r="22" spans="1:9" s="48" customFormat="1" ht="15.75">
      <c r="A22" s="49" t="s">
        <v>26</v>
      </c>
      <c r="B22" s="41"/>
      <c r="C22" s="57"/>
      <c r="D22" s="42"/>
      <c r="E22" s="42">
        <v>-175341</v>
      </c>
      <c r="F22" s="50">
        <f t="shared" si="1"/>
        <v>-175341</v>
      </c>
      <c r="G22" s="51" t="s">
        <v>27</v>
      </c>
      <c r="H22" s="46"/>
      <c r="I22" s="47"/>
    </row>
    <row r="23" spans="1:9" s="48" customFormat="1" ht="15.75">
      <c r="A23" s="49" t="s">
        <v>28</v>
      </c>
      <c r="B23" s="41"/>
      <c r="C23" s="57"/>
      <c r="D23" s="42"/>
      <c r="E23" s="42">
        <v>663364</v>
      </c>
      <c r="F23" s="50">
        <f t="shared" si="1"/>
        <v>663364</v>
      </c>
      <c r="G23" s="55" t="s">
        <v>29</v>
      </c>
      <c r="H23" s="46"/>
      <c r="I23" s="47"/>
    </row>
    <row r="24" spans="1:9" s="48" customFormat="1" ht="15.75">
      <c r="A24" s="49"/>
      <c r="B24" s="41"/>
      <c r="C24" s="57"/>
      <c r="D24" s="42"/>
      <c r="E24" s="42"/>
      <c r="F24" s="50">
        <f t="shared" si="1"/>
        <v>0</v>
      </c>
      <c r="G24" s="51"/>
      <c r="H24" s="46"/>
      <c r="I24" s="47"/>
    </row>
    <row r="25" spans="1:9" s="39" customFormat="1" ht="15.75">
      <c r="A25" s="58" t="s">
        <v>30</v>
      </c>
      <c r="B25" s="59">
        <f>SUM(B19:B24)</f>
        <v>-23364335</v>
      </c>
      <c r="C25" s="59">
        <f>SUM(C19:C24)</f>
        <v>-23055839</v>
      </c>
      <c r="D25" s="59">
        <f>SUM(D19:D24)</f>
        <v>-23055839</v>
      </c>
      <c r="E25" s="59">
        <f>SUM(E19:E24)</f>
        <v>-22567816</v>
      </c>
      <c r="F25" s="50">
        <f t="shared" si="1"/>
        <v>488023</v>
      </c>
      <c r="G25" s="60"/>
      <c r="H25" s="37"/>
      <c r="I25" s="38"/>
    </row>
    <row r="26" spans="1:9" s="48" customFormat="1" ht="15.75">
      <c r="A26" s="61" t="s">
        <v>31</v>
      </c>
      <c r="B26" s="62"/>
      <c r="C26" s="63">
        <v>300000</v>
      </c>
      <c r="D26" s="63">
        <v>300000</v>
      </c>
      <c r="E26" s="63">
        <v>300000</v>
      </c>
      <c r="F26" s="64"/>
      <c r="G26" s="65"/>
      <c r="H26" s="46"/>
      <c r="I26" s="47"/>
    </row>
    <row r="27" spans="1:9" s="48" customFormat="1" ht="15.75">
      <c r="A27" s="66" t="s">
        <v>32</v>
      </c>
      <c r="B27" s="67"/>
      <c r="C27" s="41"/>
      <c r="D27" s="41"/>
      <c r="E27" s="41"/>
      <c r="F27" s="43">
        <f>+E27-C27</f>
        <v>0</v>
      </c>
      <c r="G27" s="68"/>
      <c r="H27" s="46"/>
      <c r="I27" s="47"/>
    </row>
    <row r="28" spans="1:9" s="48" customFormat="1" ht="15.75">
      <c r="A28" s="69" t="s">
        <v>33</v>
      </c>
      <c r="B28" s="41">
        <v>-92278</v>
      </c>
      <c r="C28" s="41"/>
      <c r="D28" s="41"/>
      <c r="E28" s="41"/>
      <c r="F28" s="53">
        <f>+E28-C28</f>
        <v>0</v>
      </c>
      <c r="G28" s="68"/>
      <c r="H28" s="46"/>
      <c r="I28" s="47"/>
    </row>
    <row r="29" spans="1:9" s="48" customFormat="1" ht="15.75">
      <c r="A29" s="66"/>
      <c r="B29" s="67"/>
      <c r="C29" s="41"/>
      <c r="D29" s="41"/>
      <c r="E29" s="41"/>
      <c r="F29" s="53">
        <f>+E29-C29</f>
        <v>0</v>
      </c>
      <c r="G29" s="68"/>
      <c r="H29" s="46"/>
      <c r="I29" s="47"/>
    </row>
    <row r="30" spans="1:9" s="48" customFormat="1" ht="15.75">
      <c r="A30" s="40" t="s">
        <v>34</v>
      </c>
      <c r="B30" s="70"/>
      <c r="C30" s="41"/>
      <c r="D30" s="41"/>
      <c r="E30" s="41"/>
      <c r="F30" s="71">
        <f>+E30-C30</f>
        <v>0</v>
      </c>
      <c r="G30" s="68"/>
      <c r="H30" s="46"/>
      <c r="I30" s="47"/>
    </row>
    <row r="31" spans="1:102" s="76" customFormat="1" ht="15.75">
      <c r="A31" s="31" t="s">
        <v>35</v>
      </c>
      <c r="B31" s="72">
        <f>+B8+B17+B25+B30+B28</f>
        <v>856096</v>
      </c>
      <c r="C31" s="73">
        <f>+C8+C17+C25+C26</f>
        <v>763232</v>
      </c>
      <c r="D31" s="73">
        <f>+D8+D17+D25+D26+D28</f>
        <v>24976</v>
      </c>
      <c r="E31" s="73">
        <f>+E8+E17+E25+E26+E28</f>
        <v>678330</v>
      </c>
      <c r="F31" s="64"/>
      <c r="G31" s="74"/>
      <c r="H31" s="46"/>
      <c r="I31" s="46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</row>
    <row r="32" spans="1:9" s="48" customFormat="1" ht="15.75">
      <c r="A32" s="66" t="s">
        <v>36</v>
      </c>
      <c r="B32" s="41">
        <v>0</v>
      </c>
      <c r="C32" s="42">
        <v>0</v>
      </c>
      <c r="D32" s="42">
        <v>0</v>
      </c>
      <c r="E32" s="77">
        <v>0</v>
      </c>
      <c r="F32" s="50">
        <f>+E32-C32</f>
        <v>0</v>
      </c>
      <c r="G32" s="78"/>
      <c r="H32" s="79"/>
      <c r="I32" s="47"/>
    </row>
    <row r="33" spans="1:9" s="48" customFormat="1" ht="15.75">
      <c r="A33" s="69" t="s">
        <v>37</v>
      </c>
      <c r="B33" s="41">
        <v>-175341</v>
      </c>
      <c r="C33" s="42"/>
      <c r="D33" s="42"/>
      <c r="E33" s="77">
        <f>+C33-D33</f>
        <v>0</v>
      </c>
      <c r="F33" s="50">
        <f>+E33-C33</f>
        <v>0</v>
      </c>
      <c r="G33" s="78"/>
      <c r="H33" s="79"/>
      <c r="I33" s="47"/>
    </row>
    <row r="34" spans="1:9" s="48" customFormat="1" ht="15.75">
      <c r="A34" s="69"/>
      <c r="B34" s="41"/>
      <c r="C34" s="42"/>
      <c r="D34" s="42"/>
      <c r="E34" s="77"/>
      <c r="F34" s="50">
        <f>+E34-C34</f>
        <v>0</v>
      </c>
      <c r="G34" s="80"/>
      <c r="H34" s="79"/>
      <c r="I34" s="47"/>
    </row>
    <row r="35" spans="1:9" s="39" customFormat="1" ht="15.75">
      <c r="A35" s="66" t="s">
        <v>38</v>
      </c>
      <c r="B35" s="81">
        <f>SUM(B32:B34)</f>
        <v>-175341</v>
      </c>
      <c r="C35" s="82">
        <f>SUM(C32:C34)</f>
        <v>0</v>
      </c>
      <c r="D35" s="82">
        <f>SUM(D32:D34)</f>
        <v>0</v>
      </c>
      <c r="E35" s="83">
        <f>SUM(E32:E34)</f>
        <v>0</v>
      </c>
      <c r="F35" s="50">
        <f>+E35-C35</f>
        <v>0</v>
      </c>
      <c r="G35" s="84"/>
      <c r="H35" s="85"/>
      <c r="I35" s="38"/>
    </row>
    <row r="36" spans="1:9" s="39" customFormat="1" ht="15.75">
      <c r="A36" s="31" t="s">
        <v>39</v>
      </c>
      <c r="B36" s="32">
        <f>+B31+B35</f>
        <v>680755</v>
      </c>
      <c r="C36" s="33">
        <f>+C31+C35</f>
        <v>763232</v>
      </c>
      <c r="D36" s="33">
        <f>+D31+D35</f>
        <v>24976</v>
      </c>
      <c r="E36" s="33">
        <f>+E31+E35</f>
        <v>678330</v>
      </c>
      <c r="F36" s="35"/>
      <c r="G36" s="86"/>
      <c r="H36" s="37"/>
      <c r="I36" s="38"/>
    </row>
    <row r="37" spans="1:9" s="48" customFormat="1" ht="16.5" thickBot="1">
      <c r="A37" s="87" t="s">
        <v>40</v>
      </c>
      <c r="B37" s="88">
        <v>1046000</v>
      </c>
      <c r="C37" s="63">
        <v>1013500</v>
      </c>
      <c r="D37" s="63">
        <f>C37</f>
        <v>1013500</v>
      </c>
      <c r="E37" s="63">
        <f>D37</f>
        <v>1013500</v>
      </c>
      <c r="F37" s="89"/>
      <c r="G37" s="90"/>
      <c r="H37" s="91"/>
      <c r="I37" s="47"/>
    </row>
    <row r="38" spans="1:8" s="95" customFormat="1" ht="13.5" customHeight="1">
      <c r="A38" s="92" t="s">
        <v>41</v>
      </c>
      <c r="B38" s="93"/>
      <c r="C38" s="94"/>
      <c r="D38" s="93"/>
      <c r="E38" s="93"/>
      <c r="G38" s="93"/>
      <c r="H38" s="93"/>
    </row>
    <row r="39" spans="1:8" s="95" customFormat="1" ht="12.75">
      <c r="A39" s="95" t="s">
        <v>42</v>
      </c>
      <c r="B39" s="96"/>
      <c r="C39" s="97"/>
      <c r="D39" s="96"/>
      <c r="E39" s="93"/>
      <c r="F39" s="93"/>
      <c r="G39" s="96"/>
      <c r="H39" s="96"/>
    </row>
    <row r="40" spans="1:8" s="95" customFormat="1" ht="14.25" customHeight="1">
      <c r="A40" s="95" t="s">
        <v>43</v>
      </c>
      <c r="B40" s="96"/>
      <c r="C40" s="98"/>
      <c r="D40" s="96"/>
      <c r="E40" s="93"/>
      <c r="F40" s="93"/>
      <c r="G40" s="96"/>
      <c r="H40" s="96"/>
    </row>
    <row r="41" spans="1:8" s="95" customFormat="1" ht="12.75">
      <c r="A41" s="99" t="s">
        <v>44</v>
      </c>
      <c r="B41" s="93"/>
      <c r="C41" s="100"/>
      <c r="D41" s="93"/>
      <c r="E41" s="93"/>
      <c r="F41" s="93"/>
      <c r="G41" s="101"/>
      <c r="H41" s="96"/>
    </row>
    <row r="42" spans="1:8" s="48" customFormat="1" ht="15" customHeight="1">
      <c r="A42" s="95"/>
      <c r="B42" s="75"/>
      <c r="C42" s="102"/>
      <c r="D42" s="75"/>
      <c r="E42" s="103"/>
      <c r="F42" s="103"/>
      <c r="G42" s="93"/>
      <c r="H42" s="103"/>
    </row>
    <row r="43" spans="1:8" s="48" customFormat="1" ht="15.75">
      <c r="A43" s="104"/>
      <c r="B43" s="105"/>
      <c r="C43" s="106"/>
      <c r="D43" s="105"/>
      <c r="E43" s="105"/>
      <c r="F43" s="105"/>
      <c r="G43" s="96"/>
      <c r="H43" s="75"/>
    </row>
    <row r="44" spans="1:8" s="48" customFormat="1" ht="15.75">
      <c r="A44" s="107"/>
      <c r="B44" s="105"/>
      <c r="C44" s="106"/>
      <c r="D44" s="105"/>
      <c r="E44" s="105"/>
      <c r="F44" s="105"/>
      <c r="G44" s="96"/>
      <c r="H44" s="75"/>
    </row>
    <row r="45" spans="1:8" s="48" customFormat="1" ht="15.75">
      <c r="A45" s="107"/>
      <c r="B45" s="105"/>
      <c r="C45" s="106"/>
      <c r="D45" s="105"/>
      <c r="E45" s="105"/>
      <c r="F45" s="105"/>
      <c r="G45" s="96"/>
      <c r="H45" s="75"/>
    </row>
    <row r="46" spans="1:8" s="48" customFormat="1" ht="15.75">
      <c r="A46" s="107"/>
      <c r="B46" s="105"/>
      <c r="C46" s="106"/>
      <c r="D46" s="105"/>
      <c r="E46" s="105"/>
      <c r="F46" s="105"/>
      <c r="G46" s="96"/>
      <c r="H46" s="75"/>
    </row>
    <row r="47" spans="1:8" s="48" customFormat="1" ht="15.75">
      <c r="A47" s="107"/>
      <c r="B47" s="105"/>
      <c r="C47" s="106"/>
      <c r="D47" s="105"/>
      <c r="E47" s="105"/>
      <c r="F47" s="105"/>
      <c r="G47" s="96"/>
      <c r="H47" s="75"/>
    </row>
    <row r="48" spans="1:8" s="48" customFormat="1" ht="15.75">
      <c r="A48" s="107"/>
      <c r="B48" s="105"/>
      <c r="C48" s="106"/>
      <c r="D48" s="105"/>
      <c r="E48" s="105"/>
      <c r="F48" s="105"/>
      <c r="G48" s="96"/>
      <c r="H48" s="75"/>
    </row>
    <row r="49" spans="2:8" ht="15">
      <c r="B49" s="108"/>
      <c r="C49" s="109"/>
      <c r="D49" s="108"/>
      <c r="E49" s="108"/>
      <c r="F49" s="108"/>
      <c r="G49" s="110"/>
      <c r="H49" s="111"/>
    </row>
    <row r="50" spans="2:8" ht="15">
      <c r="B50" s="108"/>
      <c r="C50" s="109"/>
      <c r="D50" s="108"/>
      <c r="E50" s="108"/>
      <c r="F50" s="108"/>
      <c r="G50" s="110"/>
      <c r="H50" s="111"/>
    </row>
    <row r="51" spans="2:8" ht="15">
      <c r="B51" s="108"/>
      <c r="C51" s="109"/>
      <c r="D51" s="108"/>
      <c r="E51" s="108"/>
      <c r="F51" s="108"/>
      <c r="G51" s="110"/>
      <c r="H51" s="111"/>
    </row>
    <row r="52" spans="2:8" ht="15">
      <c r="B52" s="108"/>
      <c r="C52" s="109"/>
      <c r="D52" s="108"/>
      <c r="E52" s="108"/>
      <c r="F52" s="108"/>
      <c r="G52" s="110"/>
      <c r="H52" s="111"/>
    </row>
    <row r="53" ht="12.75">
      <c r="G53" s="110"/>
    </row>
    <row r="54" ht="12.75">
      <c r="G54" s="110"/>
    </row>
    <row r="55" ht="12.75">
      <c r="G55" s="110"/>
    </row>
    <row r="56" ht="12.75">
      <c r="G56" s="110"/>
    </row>
    <row r="57" ht="12.75">
      <c r="G57" s="110"/>
    </row>
    <row r="58" ht="12.75">
      <c r="G58" s="110"/>
    </row>
    <row r="59" ht="12.75">
      <c r="G59" s="110"/>
    </row>
    <row r="60" ht="12.75">
      <c r="G60" s="110"/>
    </row>
    <row r="61" ht="12.75">
      <c r="G61" s="110"/>
    </row>
    <row r="62" ht="12.75">
      <c r="G62" s="110"/>
    </row>
    <row r="63" ht="12.75">
      <c r="G63" s="110"/>
    </row>
    <row r="64" ht="12.75">
      <c r="G64" s="110"/>
    </row>
    <row r="65" ht="12.75">
      <c r="G65" s="110"/>
    </row>
    <row r="66" ht="12.75">
      <c r="G66" s="110"/>
    </row>
    <row r="67" ht="12.75">
      <c r="G67" s="110"/>
    </row>
    <row r="68" ht="12.75">
      <c r="G68" s="110"/>
    </row>
    <row r="69" ht="12.75">
      <c r="G69" s="110"/>
    </row>
    <row r="70" ht="12.75">
      <c r="G70" s="110"/>
    </row>
    <row r="71" ht="12.75">
      <c r="G71" s="110"/>
    </row>
    <row r="72" ht="12.75">
      <c r="G72" s="110"/>
    </row>
    <row r="73" ht="12.75">
      <c r="G73" s="110"/>
    </row>
    <row r="74" ht="12.75">
      <c r="G74" s="110"/>
    </row>
    <row r="75" ht="12.75">
      <c r="G75" s="110"/>
    </row>
    <row r="76" ht="12.75">
      <c r="G76" s="110"/>
    </row>
    <row r="77" ht="12.75">
      <c r="G77" s="110"/>
    </row>
    <row r="78" ht="12.75">
      <c r="G78" s="110"/>
    </row>
    <row r="79" ht="12.75">
      <c r="G79" s="110"/>
    </row>
    <row r="80" ht="12.75">
      <c r="G80" s="110"/>
    </row>
    <row r="81" ht="12.75">
      <c r="G81" s="110"/>
    </row>
    <row r="82" ht="12.75">
      <c r="G82" s="110"/>
    </row>
    <row r="83" ht="12.75">
      <c r="G83" s="110"/>
    </row>
    <row r="84" ht="12.75">
      <c r="G84" s="110"/>
    </row>
    <row r="85" ht="12.75">
      <c r="G85" s="110"/>
    </row>
    <row r="86" ht="12.75">
      <c r="G86" s="110"/>
    </row>
    <row r="87" ht="12.75">
      <c r="G87" s="110"/>
    </row>
    <row r="88" ht="12.75">
      <c r="G88" s="110"/>
    </row>
    <row r="89" ht="12.75">
      <c r="G89" s="110"/>
    </row>
    <row r="90" ht="12.75">
      <c r="G90" s="110"/>
    </row>
    <row r="91" ht="12.75">
      <c r="G91" s="110"/>
    </row>
    <row r="92" ht="12.75">
      <c r="G92" s="110"/>
    </row>
    <row r="93" ht="12.75">
      <c r="G93" s="110"/>
    </row>
    <row r="94" ht="12.75">
      <c r="G94" s="110"/>
    </row>
    <row r="95" ht="12.75">
      <c r="G95" s="110"/>
    </row>
    <row r="96" ht="12.75">
      <c r="G96" s="110"/>
    </row>
    <row r="97" ht="12.75">
      <c r="G97" s="110"/>
    </row>
    <row r="98" ht="12.75">
      <c r="G98" s="110"/>
    </row>
    <row r="99" ht="12.75">
      <c r="G99" s="110"/>
    </row>
    <row r="100" ht="12.75">
      <c r="G100" s="110"/>
    </row>
    <row r="101" ht="12.75">
      <c r="G101" s="110"/>
    </row>
    <row r="102" ht="12.75">
      <c r="G102" s="110"/>
    </row>
    <row r="103" ht="12.75">
      <c r="G103" s="110"/>
    </row>
    <row r="104" ht="12.75">
      <c r="G104" s="110"/>
    </row>
    <row r="105" ht="12.75">
      <c r="G105" s="110"/>
    </row>
    <row r="106" ht="12.75">
      <c r="G106" s="110"/>
    </row>
    <row r="107" ht="12.75">
      <c r="G107" s="110"/>
    </row>
    <row r="108" ht="12.75">
      <c r="G108" s="110"/>
    </row>
    <row r="109" ht="12.75">
      <c r="G109" s="110"/>
    </row>
    <row r="110" ht="12.75">
      <c r="G110" s="110"/>
    </row>
    <row r="111" ht="12.75">
      <c r="G111" s="110"/>
    </row>
    <row r="112" ht="12.75">
      <c r="G112" s="110"/>
    </row>
    <row r="113" ht="12.75">
      <c r="G113" s="110"/>
    </row>
    <row r="114" ht="12.75">
      <c r="G114" s="110"/>
    </row>
    <row r="115" ht="12.75">
      <c r="G115" s="110"/>
    </row>
    <row r="116" ht="12.75">
      <c r="G116" s="110"/>
    </row>
    <row r="117" ht="12.75">
      <c r="G117" s="110"/>
    </row>
    <row r="118" ht="12.75">
      <c r="G118" s="110"/>
    </row>
    <row r="119" ht="12.75">
      <c r="G119" s="110"/>
    </row>
    <row r="120" ht="12.75">
      <c r="G120" s="110"/>
    </row>
    <row r="121" ht="12.75">
      <c r="G121" s="110"/>
    </row>
    <row r="122" ht="12.75">
      <c r="G122" s="110"/>
    </row>
    <row r="123" ht="12.75">
      <c r="G123" s="110"/>
    </row>
    <row r="124" ht="12.75">
      <c r="G124" s="110"/>
    </row>
    <row r="125" ht="12.75">
      <c r="G125" s="110"/>
    </row>
    <row r="126" ht="12.75">
      <c r="G126" s="110"/>
    </row>
    <row r="127" ht="12.75">
      <c r="G127" s="110"/>
    </row>
    <row r="128" ht="12.75">
      <c r="G128" s="110"/>
    </row>
    <row r="129" ht="12.75">
      <c r="G129" s="110"/>
    </row>
    <row r="130" ht="12.75">
      <c r="G130" s="110"/>
    </row>
    <row r="131" ht="12.75">
      <c r="G131" s="110"/>
    </row>
    <row r="132" ht="12.75">
      <c r="G132" s="110"/>
    </row>
    <row r="133" ht="12.75">
      <c r="G133" s="110"/>
    </row>
    <row r="134" ht="12.75">
      <c r="G134" s="110"/>
    </row>
    <row r="135" ht="12.75">
      <c r="G135" s="110"/>
    </row>
    <row r="136" ht="12.75">
      <c r="G136" s="110"/>
    </row>
    <row r="137" ht="12.75">
      <c r="G137" s="110"/>
    </row>
    <row r="138" ht="12.75">
      <c r="G138" s="110"/>
    </row>
    <row r="139" ht="12.75">
      <c r="G139" s="110"/>
    </row>
    <row r="140" ht="12.75">
      <c r="G140" s="110"/>
    </row>
    <row r="141" ht="12.75">
      <c r="G141" s="110"/>
    </row>
  </sheetData>
  <mergeCells count="1">
    <mergeCell ref="A2:G2"/>
  </mergeCells>
  <printOptions/>
  <pageMargins left="0.75" right="0.75" top="1" bottom="1" header="0.5" footer="0.5"/>
  <pageSetup fitToHeight="2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Budget Office</cp:lastModifiedBy>
  <dcterms:created xsi:type="dcterms:W3CDTF">2008-05-05T16:45:34Z</dcterms:created>
  <dcterms:modified xsi:type="dcterms:W3CDTF">2008-05-05T16:45:42Z</dcterms:modified>
  <cp:category/>
  <cp:version/>
  <cp:contentType/>
  <cp:contentStatus/>
</cp:coreProperties>
</file>