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Fiscal Summary" sheetId="1" r:id="rId1"/>
  </sheets>
  <definedNames>
    <definedName name="_xlnm.Print_Area" localSheetId="0">'Fiscal Summary'!$A$1:$G$71</definedName>
  </definedNames>
  <calcPr fullCalcOnLoad="1"/>
</workbook>
</file>

<file path=xl/sharedStrings.xml><?xml version="1.0" encoding="utf-8"?>
<sst xmlns="http://schemas.openxmlformats.org/spreadsheetml/2006/main" count="85" uniqueCount="61">
  <si>
    <t>FISCAL NOTE</t>
  </si>
  <si>
    <t xml:space="preserve">Ordinance/Motion No.  </t>
  </si>
  <si>
    <t xml:space="preserve">Title:   </t>
  </si>
  <si>
    <t>Elections 2005 Supplemental/King County Commission on Elections/Citzens' Election Oversight Committee</t>
  </si>
  <si>
    <t>Affected Agency:  Department of Executive Services, REALS Division</t>
  </si>
  <si>
    <t>Note Prepared By: Sean Bouffiou</t>
  </si>
  <si>
    <t xml:space="preserve">Note Reviewed By: 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</si>
  <si>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</si>
  <si>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</si>
  <si>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</si>
  <si>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</si>
  <si>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</si>
  <si>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</si>
  <si>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</si>
  <si>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</si>
  <si>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</si>
  <si>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</si>
  <si>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>CX</t>
  </si>
  <si>
    <t>000000010</t>
  </si>
  <si>
    <t xml:space="preserve">TOTAL </t>
  </si>
  <si>
    <t>1) The 2005 estimate is based on the assumption that 70% of the expenditures for the second half of the year will be revenue backed via the election cost billing.</t>
  </si>
  <si>
    <t>2) The 2006 estimate is based on the assumption that 40% of the expenditures will be revenue backed via the election cost billing.</t>
  </si>
  <si>
    <t>3) The 2007 estimate is based on the assumption that 70% of the expenditures will be revenue backed via the election cost billing.</t>
  </si>
  <si>
    <t>Expenditures from:</t>
  </si>
  <si>
    <t>Department</t>
  </si>
  <si>
    <t>TOTAL</t>
  </si>
  <si>
    <t>Expenditures by Categories</t>
  </si>
  <si>
    <t>**</t>
  </si>
  <si>
    <t>Salaries &amp; Benefits</t>
  </si>
  <si>
    <t>Supplies &amp; Services</t>
  </si>
  <si>
    <t xml:space="preserve">Capital Outlay </t>
  </si>
  <si>
    <t>Other</t>
  </si>
  <si>
    <t xml:space="preserve">1.  $650,835 supports the following 14 FTE positions added to the Elections Section: </t>
  </si>
  <si>
    <t>Information Systems Manager</t>
  </si>
  <si>
    <t>IS group</t>
  </si>
  <si>
    <t>IT Systems Specialist-Journey</t>
  </si>
  <si>
    <t>Web Developer-Senior</t>
  </si>
  <si>
    <t>Human Resource Analyst</t>
  </si>
  <si>
    <t>Election Operations</t>
  </si>
  <si>
    <t>Occupational Education and Traning Coordinator</t>
  </si>
  <si>
    <t>Quality Assurance/Control Coordinator</t>
  </si>
  <si>
    <t>TBD</t>
  </si>
  <si>
    <t>Quality Assurance/Control Analyst</t>
  </si>
  <si>
    <t>Administrative Specialist III</t>
  </si>
  <si>
    <t>MBOS</t>
  </si>
  <si>
    <t>Administrative Specialist II</t>
  </si>
  <si>
    <t>Records Management Specialist</t>
  </si>
  <si>
    <t>Admin</t>
  </si>
  <si>
    <t>Voter Services</t>
  </si>
  <si>
    <t>amount, $360,000 will be used for the Council audit.  $40,000 is provided to support</t>
  </si>
  <si>
    <t>the Citizens' Election Oversight Committee.</t>
  </si>
  <si>
    <t>The Independent Taskforce will be funded as follows:</t>
  </si>
  <si>
    <t>Consulting Contracts</t>
  </si>
  <si>
    <t>Travel</t>
  </si>
  <si>
    <t>Copy Svs</t>
  </si>
  <si>
    <t>Messenger Svs</t>
  </si>
  <si>
    <t>Mileage</t>
  </si>
  <si>
    <t>Misc Exp</t>
  </si>
  <si>
    <t>Total</t>
  </si>
  <si>
    <t>2.  $400,000 supports the Council audit and Citizens' Election Oversight Committee. Of that</t>
  </si>
  <si>
    <t>3.  $135,000 supports the Executive's King County Independent Task Force on Elections.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</si>
</sst>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_(* #,##0_);_(* \(#,##0\);_(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000"/>
    <numFmt numFmtId="174" formatCode="_(* #,##0.0_);_(* \(#,##0.0\);_(* &quot;-&quot;??_);_(@_)"/>
  </numFmts>
  <fonts count="7">
    <font>
      <sz val="10"/>
      <name val="Arial"/>
      <family val="0"/>
    </font>
    <font>
      <sz val="10.5"/>
      <name val="Univers"/>
      <family val="2"/>
    </font>
    <font>
      <sz val="10"/>
      <name val="Univers"/>
      <family val="2"/>
    </font>
    <font>
      <sz val="10.5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170" fontId="1" fillId="0" borderId="0" xfId="15" applyNumberFormat="1" applyFont="1" applyAlignment="1">
      <alignment/>
    </xf>
    <xf numFmtId="0" fontId="1" fillId="0" borderId="0" xfId="0" applyFont="1" applyAlignment="1">
      <alignment horizontal="centerContinuous"/>
    </xf>
    <xf numFmtId="170" fontId="1" fillId="0" borderId="0" xfId="15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70" fontId="1" fillId="0" borderId="2" xfId="15" applyNumberFormat="1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170" fontId="1" fillId="0" borderId="0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170" fontId="1" fillId="0" borderId="7" xfId="15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170" fontId="1" fillId="0" borderId="0" xfId="15" applyNumberFormat="1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170" fontId="1" fillId="0" borderId="11" xfId="15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170" fontId="1" fillId="0" borderId="11" xfId="15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/>
    </xf>
    <xf numFmtId="173" fontId="1" fillId="0" borderId="11" xfId="0" applyNumberFormat="1" applyFont="1" applyBorder="1" applyAlignment="1">
      <alignment/>
    </xf>
    <xf numFmtId="5" fontId="0" fillId="0" borderId="11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170" fontId="1" fillId="0" borderId="10" xfId="15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170" fontId="1" fillId="0" borderId="10" xfId="15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5" xfId="0" applyFont="1" applyBorder="1" applyAlignment="1">
      <alignment/>
    </xf>
    <xf numFmtId="170" fontId="1" fillId="0" borderId="15" xfId="15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170" fontId="0" fillId="0" borderId="0" xfId="15" applyNumberFormat="1" applyBorder="1" applyAlignment="1">
      <alignment horizontal="left" vertical="top"/>
    </xf>
    <xf numFmtId="170" fontId="3" fillId="0" borderId="0" xfId="15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170" fontId="4" fillId="0" borderId="0" xfId="15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0" fontId="0" fillId="0" borderId="0" xfId="15" applyNumberFormat="1" applyAlignment="1">
      <alignment/>
    </xf>
    <xf numFmtId="0" fontId="3" fillId="0" borderId="16" xfId="0" applyFont="1" applyBorder="1" applyAlignment="1">
      <alignment/>
    </xf>
    <xf numFmtId="170" fontId="0" fillId="0" borderId="16" xfId="15" applyNumberFormat="1" applyBorder="1" applyAlignment="1">
      <alignment/>
    </xf>
    <xf numFmtId="0" fontId="6" fillId="0" borderId="0" xfId="0" applyFont="1" applyAlignment="1">
      <alignment horizontal="left"/>
    </xf>
    <xf numFmtId="170" fontId="0" fillId="0" borderId="0" xfId="15" applyNumberFormat="1" applyFont="1" applyAlignment="1">
      <alignment/>
    </xf>
    <xf numFmtId="0" fontId="0" fillId="0" borderId="0" xfId="0" applyAlignment="1">
      <alignment horizontal="left" indent="2"/>
    </xf>
    <xf numFmtId="170" fontId="0" fillId="0" borderId="0" xfId="15" applyNumberFormat="1" applyBorder="1" applyAlignment="1">
      <alignment/>
    </xf>
    <xf numFmtId="0" fontId="6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70" fontId="1" fillId="0" borderId="18" xfId="15" applyNumberFormat="1" applyFont="1" applyBorder="1" applyAlignment="1">
      <alignment/>
    </xf>
    <xf numFmtId="0" fontId="1" fillId="0" borderId="19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workbookViewId="0" topLeftCell="A1">
      <selection activeCell="A61" sqref="A61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3.28125" style="59" customWidth="1"/>
    <col min="4" max="4" width="13.140625" style="0" customWidth="1"/>
    <col min="5" max="5" width="14.28125" style="0" customWidth="1"/>
    <col min="6" max="7" width="14.57421875" style="0" customWidth="1"/>
    <col min="8" max="10" width="10.57421875" style="0" customWidth="1"/>
  </cols>
  <sheetData>
    <row r="1" spans="2:7" s="1" customFormat="1" ht="13.5">
      <c r="B1" s="2"/>
      <c r="C1" s="3"/>
      <c r="D1" s="4" t="s">
        <v>0</v>
      </c>
      <c r="E1" s="4"/>
      <c r="F1" s="2"/>
      <c r="G1" s="2"/>
    </row>
    <row r="2" spans="1:8" ht="14.25" thickBot="1">
      <c r="A2" s="4"/>
      <c r="B2" s="4"/>
      <c r="C2" s="5"/>
      <c r="D2" s="4"/>
      <c r="E2" s="4"/>
      <c r="F2" s="4"/>
      <c r="G2" s="4"/>
      <c r="H2" s="6"/>
    </row>
    <row r="3" spans="1:8" ht="14.25" thickTop="1">
      <c r="A3" s="7" t="s">
        <v>1</v>
      </c>
      <c r="B3" s="8"/>
      <c r="C3" s="9"/>
      <c r="D3" s="10"/>
      <c r="E3" s="10"/>
      <c r="F3" s="10"/>
      <c r="G3" s="11"/>
      <c r="H3" s="6"/>
    </row>
    <row r="4" spans="1:8" ht="28.5" customHeight="1">
      <c r="A4" s="12" t="s">
        <v>2</v>
      </c>
      <c r="B4" s="74" t="s">
        <v>3</v>
      </c>
      <c r="C4" s="74"/>
      <c r="D4" s="74"/>
      <c r="E4" s="74"/>
      <c r="F4" s="74"/>
      <c r="G4" s="75"/>
      <c r="H4" s="6"/>
    </row>
    <row r="5" spans="1:7" ht="13.5">
      <c r="A5" s="13" t="s">
        <v>4</v>
      </c>
      <c r="B5" s="14"/>
      <c r="C5" s="15"/>
      <c r="D5" s="14"/>
      <c r="E5" s="14"/>
      <c r="F5" s="14"/>
      <c r="G5" s="16"/>
    </row>
    <row r="6" spans="1:7" ht="13.5">
      <c r="A6" s="13" t="s">
        <v>5</v>
      </c>
      <c r="B6" s="14"/>
      <c r="C6" s="15"/>
      <c r="D6" s="14"/>
      <c r="E6" s="14"/>
      <c r="F6" s="14"/>
      <c r="G6" s="16"/>
    </row>
    <row r="7" spans="1:7" ht="14.25" thickBot="1">
      <c r="A7" s="17" t="s">
        <v>6</v>
      </c>
      <c r="B7" s="18"/>
      <c r="C7" s="19"/>
      <c r="D7" s="18"/>
      <c r="E7" s="18"/>
      <c r="F7" s="18"/>
      <c r="G7" s="20"/>
    </row>
    <row r="8" spans="1:7" ht="14.25" thickTop="1">
      <c r="A8" s="21"/>
      <c r="B8" s="14" t="s">
        <v>7</v>
      </c>
      <c r="C8" s="22"/>
      <c r="D8" s="14"/>
      <c r="E8" s="14"/>
      <c r="F8" s="14"/>
      <c r="G8" s="14"/>
    </row>
    <row r="9" spans="1:7" ht="13.5">
      <c r="A9" s="21"/>
      <c r="B9" s="21"/>
      <c r="C9" s="22"/>
      <c r="D9" s="21"/>
      <c r="E9" s="21"/>
      <c r="F9" s="21"/>
      <c r="G9" s="21"/>
    </row>
    <row r="10" spans="1:7" ht="13.5">
      <c r="A10" s="21"/>
      <c r="B10" s="14" t="s">
        <v>8</v>
      </c>
      <c r="C10" s="22"/>
      <c r="D10" s="21"/>
      <c r="E10" s="21"/>
      <c r="F10" s="21"/>
      <c r="G10" s="21"/>
    </row>
    <row r="11" spans="1:7" ht="13.5">
      <c r="A11" s="23"/>
      <c r="B11" s="24" t="s">
        <v>9</v>
      </c>
      <c r="C11" s="25" t="s">
        <v>10</v>
      </c>
      <c r="D11" s="26" t="s">
        <v>11</v>
      </c>
      <c r="E11" s="26" t="s">
        <v>12</v>
      </c>
      <c r="F11" s="26" t="s">
        <v>13</v>
      </c>
      <c r="G11" s="27" t="s">
        <v>14</v>
      </c>
    </row>
    <row r="12" spans="1:7" ht="13.5">
      <c r="A12" s="23"/>
      <c r="B12" s="24"/>
      <c r="C12" s="25" t="s">
        <v>15</v>
      </c>
      <c r="D12" s="26" t="s">
        <v>16</v>
      </c>
      <c r="E12" s="28"/>
      <c r="F12" s="28"/>
      <c r="G12" s="27"/>
    </row>
    <row r="13" spans="1:7" ht="13.5">
      <c r="A13" s="23"/>
      <c r="B13" s="24" t="s">
        <v>17</v>
      </c>
      <c r="C13" s="29" t="s">
        <v>18</v>
      </c>
      <c r="D13" s="30"/>
      <c r="E13" s="28">
        <f>(E36+E37-5600)*0.7</f>
        <v>417364.5</v>
      </c>
      <c r="F13" s="28">
        <f>F25*0.4</f>
        <v>474702.80000000005</v>
      </c>
      <c r="G13" s="28">
        <f>G25*0.7</f>
        <v>875290.5</v>
      </c>
    </row>
    <row r="14" spans="1:7" ht="13.5">
      <c r="A14" s="23"/>
      <c r="B14" s="24"/>
      <c r="C14" s="29"/>
      <c r="D14" s="30"/>
      <c r="E14" s="28"/>
      <c r="F14" s="28"/>
      <c r="G14" s="31"/>
    </row>
    <row r="15" spans="1:7" ht="13.5">
      <c r="A15" s="23"/>
      <c r="B15" s="24"/>
      <c r="C15" s="29"/>
      <c r="D15" s="30"/>
      <c r="E15" s="32"/>
      <c r="F15" s="32"/>
      <c r="G15" s="33"/>
    </row>
    <row r="16" spans="1:7" ht="13.5">
      <c r="A16" s="23"/>
      <c r="B16" s="24" t="s">
        <v>19</v>
      </c>
      <c r="C16" s="29"/>
      <c r="D16" s="30"/>
      <c r="E16" s="28">
        <f>SUM(E13:E15)</f>
        <v>417364.5</v>
      </c>
      <c r="F16" s="28">
        <f>SUM(F13:F15)</f>
        <v>474702.80000000005</v>
      </c>
      <c r="G16" s="31">
        <f>SUM(G13:G15)</f>
        <v>875290.5</v>
      </c>
    </row>
    <row r="17" spans="1:7" ht="13.5">
      <c r="A17" s="21"/>
      <c r="B17" s="21"/>
      <c r="C17" s="22"/>
      <c r="D17" s="21"/>
      <c r="E17" s="34"/>
      <c r="F17" s="34"/>
      <c r="G17" s="34"/>
    </row>
    <row r="18" spans="1:7" ht="29.25" customHeight="1">
      <c r="A18" s="76" t="s">
        <v>20</v>
      </c>
      <c r="B18" s="77"/>
      <c r="C18" s="77"/>
      <c r="D18" s="77"/>
      <c r="E18" s="77"/>
      <c r="F18" s="77"/>
      <c r="G18" s="77"/>
    </row>
    <row r="19" spans="1:7" ht="27" customHeight="1">
      <c r="A19" s="78" t="s">
        <v>21</v>
      </c>
      <c r="B19" s="78"/>
      <c r="C19" s="78"/>
      <c r="D19" s="78"/>
      <c r="E19" s="78"/>
      <c r="F19" s="78"/>
      <c r="G19" s="78"/>
    </row>
    <row r="20" spans="1:7" ht="27" customHeight="1">
      <c r="A20" s="78" t="s">
        <v>22</v>
      </c>
      <c r="B20" s="78"/>
      <c r="C20" s="78"/>
      <c r="D20" s="78"/>
      <c r="E20" s="78"/>
      <c r="F20" s="78"/>
      <c r="G20" s="78"/>
    </row>
    <row r="21" spans="1:7" ht="13.5">
      <c r="A21" s="21"/>
      <c r="B21" s="21"/>
      <c r="C21" s="22"/>
      <c r="D21" s="21"/>
      <c r="E21" s="21"/>
      <c r="F21" s="21"/>
      <c r="G21" s="21"/>
    </row>
    <row r="22" spans="1:7" ht="13.5">
      <c r="A22" s="14" t="s">
        <v>23</v>
      </c>
      <c r="B22" s="14"/>
      <c r="C22" s="15"/>
      <c r="D22" s="21"/>
      <c r="E22" s="21"/>
      <c r="F22" s="21"/>
      <c r="G22" s="21"/>
    </row>
    <row r="23" spans="1:7" ht="13.5">
      <c r="A23" s="23"/>
      <c r="B23" s="24" t="s">
        <v>9</v>
      </c>
      <c r="C23" s="25" t="s">
        <v>10</v>
      </c>
      <c r="D23" s="26" t="s">
        <v>24</v>
      </c>
      <c r="E23" s="26" t="s">
        <v>12</v>
      </c>
      <c r="F23" s="26" t="s">
        <v>13</v>
      </c>
      <c r="G23" s="27" t="s">
        <v>14</v>
      </c>
    </row>
    <row r="24" spans="1:7" ht="13.5">
      <c r="A24" s="23"/>
      <c r="B24" s="35"/>
      <c r="C24" s="25" t="s">
        <v>15</v>
      </c>
      <c r="D24" s="26"/>
      <c r="E24" s="36"/>
      <c r="F24" s="26"/>
      <c r="G24" s="27"/>
    </row>
    <row r="25" spans="1:7" ht="13.5">
      <c r="A25" s="23"/>
      <c r="B25" s="37" t="s">
        <v>17</v>
      </c>
      <c r="C25" s="29" t="s">
        <v>18</v>
      </c>
      <c r="D25" s="38">
        <v>470</v>
      </c>
      <c r="E25" s="39">
        <f>E36+E37+E38</f>
        <v>650835</v>
      </c>
      <c r="F25" s="40">
        <f>F40</f>
        <v>1186757</v>
      </c>
      <c r="G25" s="28">
        <f>G40</f>
        <v>1250415</v>
      </c>
    </row>
    <row r="26" spans="1:7" ht="13.5">
      <c r="A26" s="23"/>
      <c r="B26" s="37" t="s">
        <v>17</v>
      </c>
      <c r="C26" s="29" t="s">
        <v>18</v>
      </c>
      <c r="D26" s="38">
        <v>470</v>
      </c>
      <c r="E26" s="39">
        <v>135000</v>
      </c>
      <c r="F26" s="39"/>
      <c r="G26" s="39"/>
    </row>
    <row r="27" spans="1:7" ht="13.5">
      <c r="A27" s="23"/>
      <c r="B27" s="37" t="s">
        <v>17</v>
      </c>
      <c r="C27" s="29" t="s">
        <v>18</v>
      </c>
      <c r="D27" s="38">
        <v>40</v>
      </c>
      <c r="E27" s="39">
        <v>400000</v>
      </c>
      <c r="F27" s="39"/>
      <c r="G27" s="39"/>
    </row>
    <row r="28" spans="1:7" ht="13.5">
      <c r="A28" s="23"/>
      <c r="B28" s="24" t="s">
        <v>25</v>
      </c>
      <c r="C28" s="29"/>
      <c r="D28" s="30"/>
      <c r="E28" s="28">
        <f>SUM(E25:E27)</f>
        <v>1185835</v>
      </c>
      <c r="F28" s="28">
        <f>SUM(F25:F27)</f>
        <v>1186757</v>
      </c>
      <c r="G28" s="31">
        <f>SUM(G25:G27)</f>
        <v>1250415</v>
      </c>
    </row>
    <row r="29" spans="1:7" ht="13.5">
      <c r="A29" s="21"/>
      <c r="B29" s="21"/>
      <c r="C29" s="22"/>
      <c r="D29" s="21"/>
      <c r="E29" s="34"/>
      <c r="F29" s="34"/>
      <c r="G29" s="34"/>
    </row>
    <row r="30" spans="1:7" ht="13.5">
      <c r="A30" s="21"/>
      <c r="B30" s="21"/>
      <c r="C30" s="22"/>
      <c r="D30" s="21"/>
      <c r="E30" s="34"/>
      <c r="F30" s="34"/>
      <c r="G30" s="34"/>
    </row>
    <row r="31" spans="1:7" ht="13.5">
      <c r="A31" s="21"/>
      <c r="B31" s="21"/>
      <c r="C31" s="22"/>
      <c r="D31" s="21"/>
      <c r="E31" s="34"/>
      <c r="F31" s="34"/>
      <c r="G31" s="34"/>
    </row>
    <row r="32" spans="1:7" ht="13.5">
      <c r="A32" s="21"/>
      <c r="B32" s="21"/>
      <c r="C32" s="22"/>
      <c r="D32" s="21"/>
      <c r="E32" s="21"/>
      <c r="F32" s="21"/>
      <c r="G32" s="21"/>
    </row>
    <row r="33" spans="1:7" ht="13.5">
      <c r="A33" s="14" t="s">
        <v>26</v>
      </c>
      <c r="B33" s="14"/>
      <c r="C33" s="15"/>
      <c r="D33" s="14"/>
      <c r="E33" s="21"/>
      <c r="F33" s="21"/>
      <c r="G33" s="21"/>
    </row>
    <row r="34" spans="1:10" ht="13.5">
      <c r="A34" s="23"/>
      <c r="B34" s="24"/>
      <c r="C34" s="41"/>
      <c r="D34" s="42"/>
      <c r="E34" s="26" t="s">
        <v>12</v>
      </c>
      <c r="F34" s="26" t="s">
        <v>13</v>
      </c>
      <c r="G34" s="27" t="s">
        <v>14</v>
      </c>
      <c r="H34" s="43"/>
      <c r="I34" s="43"/>
      <c r="J34" s="43"/>
    </row>
    <row r="35" spans="1:10" ht="13.5">
      <c r="A35" s="23"/>
      <c r="B35" s="24"/>
      <c r="C35" s="41"/>
      <c r="D35" s="42"/>
      <c r="E35" s="26" t="s">
        <v>27</v>
      </c>
      <c r="F35" s="26" t="s">
        <v>27</v>
      </c>
      <c r="G35" s="27" t="s">
        <v>27</v>
      </c>
      <c r="H35" s="43"/>
      <c r="I35" s="43"/>
      <c r="J35" s="43"/>
    </row>
    <row r="36" spans="1:10" ht="13.5">
      <c r="A36" s="23" t="s">
        <v>28</v>
      </c>
      <c r="B36" s="24"/>
      <c r="C36" s="44"/>
      <c r="D36" s="35"/>
      <c r="E36" s="28">
        <f>476221+85253</f>
        <v>561474</v>
      </c>
      <c r="F36" s="28">
        <f>1024169+113386</f>
        <v>1137555</v>
      </c>
      <c r="G36" s="28">
        <f>1084425+116788</f>
        <v>1201213</v>
      </c>
      <c r="H36" s="45"/>
      <c r="I36" s="45"/>
      <c r="J36" s="45"/>
    </row>
    <row r="37" spans="1:10" ht="13.5">
      <c r="A37" s="23" t="s">
        <v>29</v>
      </c>
      <c r="B37" s="24"/>
      <c r="C37" s="44"/>
      <c r="D37" s="35"/>
      <c r="E37" s="28">
        <f>10920+29441</f>
        <v>40361</v>
      </c>
      <c r="F37" s="28">
        <v>49202</v>
      </c>
      <c r="G37" s="28">
        <v>49202</v>
      </c>
      <c r="H37" s="45"/>
      <c r="I37" s="45"/>
      <c r="J37" s="45"/>
    </row>
    <row r="38" spans="1:8" ht="13.5">
      <c r="A38" s="23" t="s">
        <v>30</v>
      </c>
      <c r="B38" s="24"/>
      <c r="C38" s="44"/>
      <c r="D38" s="35"/>
      <c r="E38" s="28">
        <v>49000</v>
      </c>
      <c r="F38" s="30"/>
      <c r="G38" s="31"/>
      <c r="H38" s="46"/>
    </row>
    <row r="39" spans="1:7" ht="13.5">
      <c r="A39" s="67" t="s">
        <v>31</v>
      </c>
      <c r="B39" s="68"/>
      <c r="C39" s="69"/>
      <c r="D39" s="70"/>
      <c r="E39" s="71">
        <f>E26+E27</f>
        <v>535000</v>
      </c>
      <c r="F39" s="71"/>
      <c r="G39" s="72"/>
    </row>
    <row r="40" spans="1:10" s="43" customFormat="1" ht="14.25" thickBot="1">
      <c r="A40" s="47" t="s">
        <v>25</v>
      </c>
      <c r="B40" s="47"/>
      <c r="C40" s="48"/>
      <c r="D40" s="47"/>
      <c r="E40" s="73">
        <f>SUM(E36:E39)</f>
        <v>1185835</v>
      </c>
      <c r="F40" s="73">
        <f>SUM(F36:F39)</f>
        <v>1186757</v>
      </c>
      <c r="G40" s="73">
        <f>SUM(G36:G39)</f>
        <v>1250415</v>
      </c>
      <c r="H40" s="45"/>
      <c r="I40" s="45"/>
      <c r="J40" s="45"/>
    </row>
    <row r="41" spans="1:10" s="43" customFormat="1" ht="14.25" thickTop="1">
      <c r="A41" s="14"/>
      <c r="B41" s="14"/>
      <c r="C41" s="15"/>
      <c r="D41" s="14"/>
      <c r="E41" s="49"/>
      <c r="F41" s="49"/>
      <c r="G41" s="49"/>
      <c r="H41" s="45"/>
      <c r="I41" s="45"/>
      <c r="J41" s="45"/>
    </row>
    <row r="42" spans="1:10" s="43" customFormat="1" ht="13.5">
      <c r="A42" s="14"/>
      <c r="B42" s="14"/>
      <c r="C42" s="15"/>
      <c r="D42" s="14"/>
      <c r="E42" s="49"/>
      <c r="F42" s="49"/>
      <c r="G42" s="49"/>
      <c r="H42" s="45"/>
      <c r="I42" s="45"/>
      <c r="J42" s="45"/>
    </row>
    <row r="43" spans="1:10" s="43" customFormat="1" ht="13.5">
      <c r="A43" s="14"/>
      <c r="B43" s="14"/>
      <c r="C43" s="15"/>
      <c r="D43" s="14"/>
      <c r="E43" s="49"/>
      <c r="F43" s="49"/>
      <c r="G43" s="49"/>
      <c r="H43" s="45"/>
      <c r="I43" s="45"/>
      <c r="J43" s="45"/>
    </row>
    <row r="44" spans="1:10" ht="14.25" customHeight="1">
      <c r="A44" s="50" t="s">
        <v>32</v>
      </c>
      <c r="B44" s="51"/>
      <c r="C44" s="52"/>
      <c r="D44" s="51"/>
      <c r="E44" s="51"/>
      <c r="F44" s="51"/>
      <c r="G44" s="51"/>
      <c r="H44" s="46"/>
      <c r="I44" s="46"/>
      <c r="J44" s="46"/>
    </row>
    <row r="45" spans="1:10" ht="13.5">
      <c r="A45" s="21">
        <v>1</v>
      </c>
      <c r="B45" s="21" t="s">
        <v>33</v>
      </c>
      <c r="C45" s="22"/>
      <c r="D45" s="21"/>
      <c r="E45" s="34"/>
      <c r="F45" s="34" t="s">
        <v>34</v>
      </c>
      <c r="G45" s="34"/>
      <c r="H45" s="46"/>
      <c r="I45" s="46"/>
      <c r="J45" s="46"/>
    </row>
    <row r="46" spans="1:10" ht="13.5">
      <c r="A46" s="21">
        <v>1</v>
      </c>
      <c r="B46" s="21" t="s">
        <v>35</v>
      </c>
      <c r="C46" s="22"/>
      <c r="D46" s="21"/>
      <c r="E46" s="34"/>
      <c r="F46" s="34" t="s">
        <v>34</v>
      </c>
      <c r="G46" s="34"/>
      <c r="H46" s="46"/>
      <c r="I46" s="46"/>
      <c r="J46" s="46"/>
    </row>
    <row r="47" spans="1:7" ht="13.5">
      <c r="A47" s="21">
        <v>1</v>
      </c>
      <c r="B47" s="21" t="s">
        <v>36</v>
      </c>
      <c r="C47" s="22"/>
      <c r="D47" s="21"/>
      <c r="E47" s="21"/>
      <c r="F47" s="34" t="s">
        <v>34</v>
      </c>
      <c r="G47" s="21"/>
    </row>
    <row r="48" spans="1:7" ht="13.5">
      <c r="A48" s="21">
        <v>1</v>
      </c>
      <c r="B48" s="21" t="s">
        <v>37</v>
      </c>
      <c r="C48" s="22"/>
      <c r="D48" s="21"/>
      <c r="E48" s="34"/>
      <c r="F48" s="34" t="s">
        <v>38</v>
      </c>
      <c r="G48" s="34"/>
    </row>
    <row r="49" spans="1:6" ht="13.5">
      <c r="A49" s="21">
        <v>1</v>
      </c>
      <c r="B49" s="21" t="s">
        <v>39</v>
      </c>
      <c r="C49" s="53"/>
      <c r="D49" s="54"/>
      <c r="E49" s="54"/>
      <c r="F49" s="34" t="s">
        <v>38</v>
      </c>
    </row>
    <row r="50" spans="1:6" ht="13.5">
      <c r="A50" s="21">
        <v>1</v>
      </c>
      <c r="B50" s="21" t="s">
        <v>40</v>
      </c>
      <c r="C50" s="53"/>
      <c r="D50" s="54"/>
      <c r="E50" s="54"/>
      <c r="F50" s="34" t="s">
        <v>41</v>
      </c>
    </row>
    <row r="51" spans="1:6" ht="13.5">
      <c r="A51" s="21">
        <v>1</v>
      </c>
      <c r="B51" s="21" t="s">
        <v>42</v>
      </c>
      <c r="C51" s="53"/>
      <c r="D51" s="54"/>
      <c r="E51" s="54"/>
      <c r="F51" s="34" t="s">
        <v>41</v>
      </c>
    </row>
    <row r="52" spans="1:6" ht="13.5">
      <c r="A52" s="21">
        <v>1</v>
      </c>
      <c r="B52" s="54" t="s">
        <v>43</v>
      </c>
      <c r="C52" s="53"/>
      <c r="D52" s="54"/>
      <c r="E52" s="54"/>
      <c r="F52" s="34" t="s">
        <v>44</v>
      </c>
    </row>
    <row r="53" spans="1:13" ht="13.5">
      <c r="A53" s="21">
        <v>2</v>
      </c>
      <c r="B53" s="54" t="s">
        <v>45</v>
      </c>
      <c r="C53" s="53"/>
      <c r="D53" s="54"/>
      <c r="E53" s="54"/>
      <c r="F53" s="34" t="s">
        <v>44</v>
      </c>
      <c r="M53" s="43"/>
    </row>
    <row r="54" spans="1:6" ht="13.5">
      <c r="A54" s="21">
        <v>1</v>
      </c>
      <c r="B54" s="54" t="s">
        <v>46</v>
      </c>
      <c r="C54" s="53"/>
      <c r="D54" s="54"/>
      <c r="E54" s="54"/>
      <c r="F54" s="34" t="s">
        <v>47</v>
      </c>
    </row>
    <row r="55" spans="1:6" ht="13.5">
      <c r="A55" s="21">
        <v>3</v>
      </c>
      <c r="B55" s="54" t="s">
        <v>45</v>
      </c>
      <c r="C55" s="53"/>
      <c r="D55" s="54"/>
      <c r="E55" s="54"/>
      <c r="F55" s="34" t="s">
        <v>48</v>
      </c>
    </row>
    <row r="56" spans="2:5" ht="13.5">
      <c r="B56" s="54"/>
      <c r="C56" s="53"/>
      <c r="D56" s="54"/>
      <c r="E56" s="54"/>
    </row>
    <row r="57" spans="1:3" s="54" customFormat="1" ht="13.5">
      <c r="A57" s="55" t="s">
        <v>59</v>
      </c>
      <c r="C57" s="53"/>
    </row>
    <row r="58" spans="2:3" s="54" customFormat="1" ht="13.5">
      <c r="B58" s="54" t="s">
        <v>49</v>
      </c>
      <c r="C58" s="53"/>
    </row>
    <row r="59" spans="2:3" s="54" customFormat="1" ht="13.5">
      <c r="B59" s="54" t="s">
        <v>50</v>
      </c>
      <c r="C59" s="53"/>
    </row>
    <row r="60" s="54" customFormat="1" ht="13.5">
      <c r="C60" s="53"/>
    </row>
    <row r="61" spans="1:3" s="54" customFormat="1" ht="13.5">
      <c r="A61" s="54" t="s">
        <v>60</v>
      </c>
      <c r="C61" s="53"/>
    </row>
    <row r="62" spans="2:3" s="54" customFormat="1" ht="13.5">
      <c r="B62" s="54" t="s">
        <v>51</v>
      </c>
      <c r="C62" s="56"/>
    </row>
    <row r="63" spans="2:3" s="54" customFormat="1" ht="13.5">
      <c r="B63" s="57"/>
      <c r="C63" s="56"/>
    </row>
    <row r="64" spans="2:4" s="54" customFormat="1" ht="13.5">
      <c r="B64" s="58" t="s">
        <v>52</v>
      </c>
      <c r="D64" s="59">
        <v>120000</v>
      </c>
    </row>
    <row r="65" spans="2:4" s="54" customFormat="1" ht="13.5">
      <c r="B65" s="58" t="s">
        <v>53</v>
      </c>
      <c r="D65" s="59">
        <v>3000</v>
      </c>
    </row>
    <row r="66" spans="2:4" s="54" customFormat="1" ht="13.5">
      <c r="B66" s="58" t="s">
        <v>54</v>
      </c>
      <c r="D66" s="59">
        <v>2000</v>
      </c>
    </row>
    <row r="67" spans="2:4" s="54" customFormat="1" ht="13.5">
      <c r="B67" s="58" t="s">
        <v>55</v>
      </c>
      <c r="D67" s="59">
        <v>1500</v>
      </c>
    </row>
    <row r="68" spans="2:4" s="54" customFormat="1" ht="13.5">
      <c r="B68" s="58" t="s">
        <v>56</v>
      </c>
      <c r="D68" s="59">
        <v>1500</v>
      </c>
    </row>
    <row r="69" spans="2:4" s="54" customFormat="1" ht="13.5">
      <c r="B69" s="58" t="s">
        <v>57</v>
      </c>
      <c r="C69" s="60"/>
      <c r="D69" s="61">
        <v>7000</v>
      </c>
    </row>
    <row r="70" spans="2:4" s="54" customFormat="1" ht="13.5">
      <c r="B70"/>
      <c r="C70" s="54" t="s">
        <v>58</v>
      </c>
      <c r="D70" s="59">
        <f>SUM(D64:D69)</f>
        <v>135000</v>
      </c>
    </row>
    <row r="71" spans="2:3" s="54" customFormat="1" ht="13.5">
      <c r="B71" s="57"/>
      <c r="C71" s="59"/>
    </row>
    <row r="72" spans="2:3" s="54" customFormat="1" ht="13.5">
      <c r="B72" s="62"/>
      <c r="C72" s="63"/>
    </row>
    <row r="73" spans="2:3" s="54" customFormat="1" ht="13.5">
      <c r="B73" s="64"/>
      <c r="C73" s="59"/>
    </row>
    <row r="74" spans="2:3" s="54" customFormat="1" ht="13.5">
      <c r="B74" s="64"/>
      <c r="C74" s="65"/>
    </row>
    <row r="75" spans="2:3" s="54" customFormat="1" ht="13.5">
      <c r="B75"/>
      <c r="C75" s="59"/>
    </row>
    <row r="76" spans="2:3" s="54" customFormat="1" ht="13.5">
      <c r="B76"/>
      <c r="C76" s="59"/>
    </row>
    <row r="77" spans="2:3" s="54" customFormat="1" ht="13.5">
      <c r="B77" s="66"/>
      <c r="C77" s="59"/>
    </row>
    <row r="78" spans="2:3" s="54" customFormat="1" ht="13.5">
      <c r="B78" s="64"/>
      <c r="C78" s="65"/>
    </row>
    <row r="79" s="54" customFormat="1" ht="13.5">
      <c r="C79" s="53"/>
    </row>
    <row r="80" s="54" customFormat="1" ht="13.5">
      <c r="C80" s="53"/>
    </row>
    <row r="81" s="54" customFormat="1" ht="13.5">
      <c r="C81" s="53"/>
    </row>
    <row r="82" s="54" customFormat="1" ht="13.5">
      <c r="C82" s="53"/>
    </row>
    <row r="83" s="54" customFormat="1" ht="13.5">
      <c r="C83" s="53"/>
    </row>
    <row r="84" s="54" customFormat="1" ht="13.5">
      <c r="C84" s="53"/>
    </row>
    <row r="85" s="54" customFormat="1" ht="13.5">
      <c r="C85" s="53"/>
    </row>
    <row r="86" s="54" customFormat="1" ht="13.5">
      <c r="C86" s="53"/>
    </row>
    <row r="87" s="54" customFormat="1" ht="13.5">
      <c r="C87" s="53"/>
    </row>
    <row r="88" s="54" customFormat="1" ht="13.5">
      <c r="C88" s="53"/>
    </row>
    <row r="89" s="54" customFormat="1" ht="13.5">
      <c r="C89" s="53"/>
    </row>
    <row r="90" s="54" customFormat="1" ht="13.5">
      <c r="C90" s="53"/>
    </row>
    <row r="91" s="54" customFormat="1" ht="13.5">
      <c r="C91" s="53"/>
    </row>
    <row r="92" s="54" customFormat="1" ht="13.5">
      <c r="C92" s="53"/>
    </row>
    <row r="93" s="54" customFormat="1" ht="13.5">
      <c r="C93" s="53"/>
    </row>
    <row r="94" s="54" customFormat="1" ht="13.5">
      <c r="C94" s="53"/>
    </row>
    <row r="95" s="54" customFormat="1" ht="13.5">
      <c r="C95" s="53"/>
    </row>
    <row r="96" s="54" customFormat="1" ht="13.5">
      <c r="C96" s="53"/>
    </row>
    <row r="97" s="54" customFormat="1" ht="13.5">
      <c r="C97" s="53"/>
    </row>
    <row r="98" s="54" customFormat="1" ht="13.5">
      <c r="C98" s="53"/>
    </row>
    <row r="99" s="54" customFormat="1" ht="13.5">
      <c r="C99" s="53"/>
    </row>
    <row r="100" s="54" customFormat="1" ht="13.5">
      <c r="C100" s="53"/>
    </row>
    <row r="101" s="54" customFormat="1" ht="13.5">
      <c r="C101" s="53"/>
    </row>
    <row r="102" s="54" customFormat="1" ht="13.5">
      <c r="C102" s="53"/>
    </row>
  </sheetData>
  <mergeCells count="4">
    <mergeCell ref="B4:G4"/>
    <mergeCell ref="A18:G18"/>
    <mergeCell ref="A19:G19"/>
    <mergeCell ref="A20:G20"/>
  </mergeCells>
  <printOptions horizontalCentered="1"/>
  <pageMargins left="0.75" right="0.75" top="1.11" bottom="1" header="0.5" footer="0.5"/>
  <pageSetup orientation="portrait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ellickson</dc:creator>
  <cp:keywords/>
  <dc:description/>
  <cp:lastModifiedBy>Allende-Foss, Angel</cp:lastModifiedBy>
  <cp:lastPrinted>2005-05-26T22:50:45Z</cp:lastPrinted>
  <dcterms:created xsi:type="dcterms:W3CDTF">2005-05-26T00:07:57Z</dcterms:created>
  <dcterms:modified xsi:type="dcterms:W3CDTF">2005-06-02T16:50:05Z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2111621375</vt:i4>
  </property>
  <property fmtid="{D5CDD505-2E9C-101B-9397-08002B2CF9AE}" pid="3" name="_EmailSubject">
    <vt:lpwstr>Elections Supplemental</vt:lpwstr>
  </property>
  <property fmtid="{D5CDD505-2E9C-101B-9397-08002B2CF9AE}" pid="4" name="_AuthorEmail">
    <vt:lpwstr>Gregory.Shiring@METROKC.GOV</vt:lpwstr>
  </property>
  <property fmtid="{D5CDD505-2E9C-101B-9397-08002B2CF9AE}" pid="5" name="_AuthorEmailDisplayName">
    <vt:lpwstr>Shiring, Gregory</vt:lpwstr>
  </property>
  <property fmtid="{D5CDD505-2E9C-101B-9397-08002B2CF9AE}" pid="6" name="_PreviousAdHocReviewCycleID">
    <vt:i4>2011615397</vt:i4>
  </property>
  <property fmtid="{D5CDD505-2E9C-101B-9397-08002B2CF9AE}" pid="7" name="_ReviewingToolsShownOnce">
    <vt:lpwstr/>
  </property>
</Properties>
</file>