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ljulius_kingcounty_gov/Documents/Projects/297 JDO/"/>
    </mc:Choice>
  </mc:AlternateContent>
  <xr:revisionPtr revIDLastSave="34" documentId="8_{F556F930-B8AE-4EE6-B8ED-E39CD94AF9CE}" xr6:coauthVersionLast="47" xr6:coauthVersionMax="47" xr10:uidLastSave="{0E94E9D4-17B7-465D-ACF0-97BECC108650}"/>
  <bookViews>
    <workbookView xWindow="1305" yWindow="840" windowWidth="33330" windowHeight="19095" xr2:uid="{00000000-000D-0000-FFFF-FFFF00000000}"/>
  </bookViews>
  <sheets>
    <sheet name="Addendum A" sheetId="3" r:id="rId1"/>
  </sheets>
  <definedNames>
    <definedName name="_xlnm.Print_Area" localSheetId="0">'Addendum A'!$A$65:$M$91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F98" i="3"/>
  <c r="G98" i="3"/>
  <c r="H98" i="3"/>
  <c r="I98" i="3"/>
  <c r="J98" i="3"/>
  <c r="K98" i="3"/>
  <c r="L98" i="3"/>
  <c r="M98" i="3"/>
  <c r="D98" i="3"/>
  <c r="E97" i="3"/>
  <c r="F97" i="3"/>
  <c r="G97" i="3"/>
  <c r="H97" i="3"/>
  <c r="I97" i="3"/>
  <c r="J97" i="3"/>
  <c r="K97" i="3"/>
  <c r="L97" i="3"/>
  <c r="M97" i="3"/>
  <c r="D97" i="3"/>
  <c r="E96" i="3"/>
  <c r="F96" i="3"/>
  <c r="G96" i="3"/>
  <c r="H96" i="3"/>
  <c r="I96" i="3"/>
  <c r="J96" i="3"/>
  <c r="K96" i="3"/>
  <c r="L96" i="3"/>
  <c r="M96" i="3"/>
  <c r="D96" i="3"/>
  <c r="E95" i="3"/>
  <c r="F95" i="3"/>
  <c r="G95" i="3"/>
  <c r="H95" i="3"/>
  <c r="I95" i="3"/>
  <c r="J95" i="3"/>
  <c r="K95" i="3"/>
  <c r="L95" i="3"/>
  <c r="M95" i="3"/>
  <c r="D95" i="3"/>
  <c r="J84" i="3"/>
  <c r="J91" i="3" s="1"/>
  <c r="I91" i="3"/>
  <c r="M91" i="3"/>
  <c r="L91" i="3"/>
  <c r="K91" i="3"/>
  <c r="H91" i="3"/>
  <c r="G91" i="3"/>
  <c r="F91" i="3"/>
  <c r="E91" i="3"/>
  <c r="D91" i="3"/>
  <c r="M90" i="3"/>
  <c r="L90" i="3"/>
  <c r="K90" i="3"/>
  <c r="J90" i="3"/>
  <c r="I90" i="3"/>
  <c r="H90" i="3"/>
  <c r="G90" i="3"/>
  <c r="F90" i="3"/>
  <c r="E90" i="3"/>
  <c r="D90" i="3"/>
  <c r="M89" i="3"/>
  <c r="L89" i="3"/>
  <c r="K89" i="3"/>
  <c r="J89" i="3"/>
  <c r="I89" i="3"/>
  <c r="H89" i="3"/>
  <c r="G89" i="3"/>
  <c r="F89" i="3"/>
  <c r="E89" i="3"/>
  <c r="D89" i="3"/>
  <c r="M88" i="3"/>
  <c r="L88" i="3"/>
  <c r="K88" i="3"/>
  <c r="J88" i="3"/>
  <c r="I88" i="3"/>
  <c r="H88" i="3"/>
  <c r="G88" i="3"/>
  <c r="F88" i="3"/>
  <c r="E88" i="3"/>
  <c r="D88" i="3"/>
  <c r="M84" i="3"/>
  <c r="L84" i="3"/>
  <c r="K84" i="3"/>
  <c r="I84" i="3"/>
  <c r="H84" i="3"/>
  <c r="G84" i="3"/>
  <c r="F84" i="3"/>
  <c r="E84" i="3"/>
  <c r="D84" i="3"/>
  <c r="M83" i="3"/>
  <c r="L83" i="3"/>
  <c r="K83" i="3"/>
  <c r="J83" i="3"/>
  <c r="I83" i="3"/>
  <c r="H83" i="3"/>
  <c r="G83" i="3"/>
  <c r="F83" i="3"/>
  <c r="E83" i="3"/>
  <c r="D83" i="3"/>
  <c r="M82" i="3"/>
  <c r="L82" i="3"/>
  <c r="K82" i="3"/>
  <c r="J82" i="3"/>
  <c r="I82" i="3"/>
  <c r="H82" i="3"/>
  <c r="G82" i="3"/>
  <c r="F82" i="3"/>
  <c r="E82" i="3"/>
  <c r="D82" i="3"/>
  <c r="M81" i="3"/>
  <c r="L81" i="3"/>
  <c r="K81" i="3"/>
  <c r="J81" i="3"/>
  <c r="I81" i="3"/>
  <c r="H81" i="3"/>
  <c r="G81" i="3"/>
  <c r="F81" i="3"/>
  <c r="E81" i="3"/>
  <c r="D81" i="3"/>
  <c r="M77" i="3"/>
  <c r="L77" i="3"/>
  <c r="K77" i="3"/>
  <c r="J77" i="3"/>
  <c r="I77" i="3"/>
  <c r="H77" i="3"/>
  <c r="G77" i="3"/>
  <c r="F77" i="3"/>
  <c r="E77" i="3"/>
  <c r="D77" i="3"/>
  <c r="M76" i="3"/>
  <c r="L76" i="3"/>
  <c r="K76" i="3"/>
  <c r="J76" i="3"/>
  <c r="I76" i="3"/>
  <c r="H76" i="3"/>
  <c r="G76" i="3"/>
  <c r="F76" i="3"/>
  <c r="E76" i="3"/>
  <c r="D76" i="3"/>
  <c r="M75" i="3"/>
  <c r="L75" i="3"/>
  <c r="K75" i="3"/>
  <c r="J75" i="3"/>
  <c r="I75" i="3"/>
  <c r="H75" i="3"/>
  <c r="G75" i="3"/>
  <c r="F75" i="3"/>
  <c r="E75" i="3"/>
  <c r="D75" i="3"/>
  <c r="M74" i="3"/>
  <c r="L74" i="3"/>
  <c r="K74" i="3"/>
  <c r="J74" i="3"/>
  <c r="I74" i="3"/>
  <c r="H74" i="3"/>
  <c r="G74" i="3"/>
  <c r="F74" i="3"/>
  <c r="E74" i="3"/>
  <c r="D74" i="3"/>
  <c r="F60" i="3"/>
  <c r="F67" i="3" s="1"/>
  <c r="G60" i="3"/>
  <c r="G67" i="3" s="1"/>
  <c r="K60" i="3"/>
  <c r="K67" i="3" s="1"/>
  <c r="D61" i="3"/>
  <c r="E61" i="3"/>
  <c r="E68" i="3" s="1"/>
  <c r="H61" i="3"/>
  <c r="H68" i="3" s="1"/>
  <c r="I61" i="3"/>
  <c r="I68" i="3" s="1"/>
  <c r="L61" i="3"/>
  <c r="L68" i="3" s="1"/>
  <c r="M61" i="3"/>
  <c r="M68" i="3" s="1"/>
  <c r="F62" i="3"/>
  <c r="G62" i="3"/>
  <c r="G69" i="3" s="1"/>
  <c r="J62" i="3"/>
  <c r="J69" i="3" s="1"/>
  <c r="K62" i="3"/>
  <c r="D63" i="3"/>
  <c r="E63" i="3"/>
  <c r="E70" i="3" s="1"/>
  <c r="H63" i="3"/>
  <c r="H70" i="3" s="1"/>
  <c r="I63" i="3"/>
  <c r="I70" i="3" s="1"/>
  <c r="L63" i="3"/>
  <c r="L70" i="3" s="1"/>
  <c r="M63" i="3"/>
  <c r="M70" i="3" s="1"/>
  <c r="D68" i="3"/>
  <c r="D70" i="3"/>
  <c r="D54" i="3"/>
  <c r="D53" i="3"/>
  <c r="K69" i="3"/>
  <c r="F69" i="3"/>
  <c r="M49" i="3"/>
  <c r="L49" i="3"/>
  <c r="K49" i="3"/>
  <c r="K63" i="3" s="1"/>
  <c r="K70" i="3" s="1"/>
  <c r="J49" i="3"/>
  <c r="J56" i="3" s="1"/>
  <c r="I49" i="3"/>
  <c r="H49" i="3"/>
  <c r="G49" i="3"/>
  <c r="G63" i="3" s="1"/>
  <c r="G70" i="3" s="1"/>
  <c r="F49" i="3"/>
  <c r="F63" i="3" s="1"/>
  <c r="F70" i="3" s="1"/>
  <c r="E49" i="3"/>
  <c r="D49" i="3"/>
  <c r="D56" i="3" s="1"/>
  <c r="M48" i="3"/>
  <c r="M62" i="3" s="1"/>
  <c r="M69" i="3" s="1"/>
  <c r="L48" i="3"/>
  <c r="L62" i="3" s="1"/>
  <c r="L69" i="3" s="1"/>
  <c r="K48" i="3"/>
  <c r="J48" i="3"/>
  <c r="I48" i="3"/>
  <c r="I62" i="3" s="1"/>
  <c r="I69" i="3" s="1"/>
  <c r="H48" i="3"/>
  <c r="H62" i="3" s="1"/>
  <c r="H69" i="3" s="1"/>
  <c r="G48" i="3"/>
  <c r="F48" i="3"/>
  <c r="E48" i="3"/>
  <c r="E62" i="3" s="1"/>
  <c r="E69" i="3" s="1"/>
  <c r="D48" i="3"/>
  <c r="D55" i="3" s="1"/>
  <c r="M47" i="3"/>
  <c r="L47" i="3"/>
  <c r="K47" i="3"/>
  <c r="K61" i="3" s="1"/>
  <c r="K68" i="3" s="1"/>
  <c r="J47" i="3"/>
  <c r="J61" i="3" s="1"/>
  <c r="J68" i="3" s="1"/>
  <c r="I47" i="3"/>
  <c r="H47" i="3"/>
  <c r="G47" i="3"/>
  <c r="G61" i="3" s="1"/>
  <c r="G68" i="3" s="1"/>
  <c r="F47" i="3"/>
  <c r="F54" i="3" s="1"/>
  <c r="E47" i="3"/>
  <c r="D47" i="3"/>
  <c r="M46" i="3"/>
  <c r="M60" i="3" s="1"/>
  <c r="M67" i="3" s="1"/>
  <c r="L46" i="3"/>
  <c r="L60" i="3" s="1"/>
  <c r="L67" i="3" s="1"/>
  <c r="K46" i="3"/>
  <c r="J46" i="3"/>
  <c r="J53" i="3" s="1"/>
  <c r="I46" i="3"/>
  <c r="I60" i="3" s="1"/>
  <c r="I67" i="3" s="1"/>
  <c r="H46" i="3"/>
  <c r="H60" i="3" s="1"/>
  <c r="H67" i="3" s="1"/>
  <c r="G46" i="3"/>
  <c r="F46" i="3"/>
  <c r="E46" i="3"/>
  <c r="E60" i="3" s="1"/>
  <c r="E67" i="3" s="1"/>
  <c r="D46" i="3"/>
  <c r="D60" i="3" s="1"/>
  <c r="D67" i="3" s="1"/>
  <c r="J60" i="3" l="1"/>
  <c r="J67" i="3" s="1"/>
  <c r="J63" i="3"/>
  <c r="J70" i="3" s="1"/>
  <c r="D62" i="3"/>
  <c r="D69" i="3" s="1"/>
  <c r="F61" i="3"/>
  <c r="F68" i="3" s="1"/>
  <c r="K53" i="3"/>
  <c r="E55" i="3"/>
  <c r="K56" i="3"/>
  <c r="H55" i="3"/>
  <c r="I55" i="3"/>
  <c r="L55" i="3"/>
  <c r="G54" i="3"/>
  <c r="M55" i="3"/>
  <c r="F53" i="3"/>
  <c r="J54" i="3"/>
  <c r="F56" i="3"/>
  <c r="G53" i="3"/>
  <c r="K54" i="3"/>
  <c r="G56" i="3"/>
  <c r="L53" i="3"/>
  <c r="H54" i="3"/>
  <c r="F55" i="3"/>
  <c r="L56" i="3"/>
  <c r="E53" i="3"/>
  <c r="M53" i="3"/>
  <c r="I54" i="3"/>
  <c r="G55" i="3"/>
  <c r="E56" i="3"/>
  <c r="M56" i="3"/>
  <c r="H53" i="3"/>
  <c r="L54" i="3"/>
  <c r="J55" i="3"/>
  <c r="H56" i="3"/>
  <c r="I53" i="3"/>
  <c r="E54" i="3"/>
  <c r="M54" i="3"/>
  <c r="K55" i="3"/>
  <c r="I56" i="3"/>
</calcChain>
</file>

<file path=xl/sharedStrings.xml><?xml version="1.0" encoding="utf-8"?>
<sst xmlns="http://schemas.openxmlformats.org/spreadsheetml/2006/main" count="208" uniqueCount="50">
  <si>
    <t>2017 Wage Rates (+2.25%)</t>
  </si>
  <si>
    <t>Job Class
Code</t>
  </si>
  <si>
    <t>PeopleSoft
Job Code</t>
  </si>
  <si>
    <t>Classification Title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</si>
  <si>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</si>
  <si>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</si>
  <si>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</si>
  <si>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</si>
  <si>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</si>
  <si>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</si>
  <si>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</si>
  <si>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</si>
  <si>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</si>
  <si>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</si>
  <si>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Administrative Office Assistant</t>
  </si>
  <si>
    <t>Administrative Specialist I</t>
  </si>
  <si>
    <t>Administrative Specialist II</t>
  </si>
  <si>
    <t>Administrative Specialist III</t>
  </si>
  <si>
    <t>Community Corrections Placement Specialist</t>
  </si>
  <si>
    <t>Community Surveillance Officer</t>
  </si>
  <si>
    <t>Detention Officer</t>
  </si>
  <si>
    <t>Health Care Assistant</t>
  </si>
  <si>
    <t>Inventory Purchasing Specialist II</t>
  </si>
  <si>
    <t>Juvenile Facility Cook - Helper</t>
  </si>
  <si>
    <t>Juvenile Facility Cook/Baker</t>
  </si>
  <si>
    <t>Juvenile Facility Cook/Baker - Lead</t>
  </si>
  <si>
    <t>Orientation and Assessment Specialist</t>
  </si>
  <si>
    <t>Project Program Manager II (Restorative Justice Coordinator)*</t>
  </si>
  <si>
    <t>Recreation Coordinator</t>
  </si>
  <si>
    <t>Training Coordinator</t>
  </si>
  <si>
    <t>Volunteer Coordinator</t>
  </si>
  <si>
    <t>2018 Wage Rates (+2.50% + $.40)</t>
  </si>
  <si>
    <t>Community Corrections Placement Specialist*</t>
  </si>
  <si>
    <t>Community Surveillance Officer*</t>
  </si>
  <si>
    <t>Detention Officer*</t>
  </si>
  <si>
    <t>Health Care Assistant**</t>
  </si>
  <si>
    <t>Orientation and Assessment Specialist*</t>
  </si>
  <si>
    <t>Recreation Coordinator*</t>
  </si>
  <si>
    <t>Training Coordinator*</t>
  </si>
  <si>
    <t>*=2% pay adjustment in addition to 2.50% + $.40</t>
  </si>
  <si>
    <t>**=7.2% pay adjustment in addition to 2.5% +$.40</t>
  </si>
  <si>
    <t>2019 Wage Rates (+3.75%)</t>
  </si>
  <si>
    <t>Project Program Manager II (Restorative Justice Coordinator)</t>
  </si>
  <si>
    <t>1/1/2020 Wage Rates (+1.50%)</t>
  </si>
  <si>
    <t>7/1/2020 Wage Rates (+1.50% )</t>
  </si>
  <si>
    <t>1/1/2021 Wage Rates (+1.50%)</t>
  </si>
  <si>
    <t>1/1/2022 Wage Rates (+3.00%)</t>
  </si>
  <si>
    <t>1/1/2023 Wage Rates (+4.00%)</t>
  </si>
  <si>
    <t>1/1/2024 Wage Rates (+4.00%)</t>
  </si>
  <si>
    <t>1/1/2025 Wage Rates (+5.50%)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</si>
</sst>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0">
    <xf numFmtId="0" fontId="0" fillId="0" borderId="0" xfId="0"/>
    <xf numFmtId="164" fontId="4" fillId="0" borderId="1" xfId="1" applyNumberFormat="1" applyFont="1" applyFill="1" applyBorder="1" applyAlignment="1"/>
    <xf numFmtId="164" fontId="4" fillId="0" borderId="0" xfId="1" applyNumberFormat="1" applyFont="1" applyFill="1" applyBorder="1" applyAlignment="1"/>
    <xf numFmtId="10" fontId="6" fillId="0" borderId="0" xfId="2" applyNumberFormat="1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0" xfId="2" applyNumberFormat="1" applyFont="1"/>
    <xf numFmtId="0" fontId="4" fillId="0" borderId="0" xfId="0" quotePrefix="1" applyFont="1" applyFill="1"/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8">
    <cellStyle name="Normal" xfId="0" builtinId="0"/>
    <cellStyle name="Normal 2" xfId="3" xr:uid="{00000000-0005-0000-0000-000001000000}"/>
    <cellStyle name="Normal 2 2" xfId="4" xr:uid="{00000000-0005-0000-0000-000002000000}"/>
    <cellStyle name="Normal 3" xfId="5" xr:uid="{00000000-0005-0000-0000-000003000000}"/>
    <cellStyle name="Normal 4" xfId="6" xr:uid="{00000000-0005-0000-0000-000004000000}"/>
    <cellStyle name="Normal 5" xfId="1" xr:uid="{00000000-0005-0000-0000-000005000000}"/>
    <cellStyle name="Normal 6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FE0C-8586-4FAD-8923-4C0C549AE7F1}">
  <dimension ref="A1:N115"/>
  <sheetViews>
    <sheetView showGridLines="0" tabSelected="1" topLeftCell="A65" zoomScale="85" zoomScaleNormal="85" workbookViewId="0">
      <selection activeCell="Q97" sqref="Q97"/>
    </sheetView>
  </sheetViews>
  <sheetFormatPr defaultColWidth="9.140625" defaultRowHeight="15"/>
  <cols>
    <col min="1" max="1" width="10.85546875" style="4" customWidth="1"/>
    <col min="2" max="2" width="12.85546875" style="4" bestFit="1" customWidth="1"/>
    <col min="3" max="3" width="44.85546875" style="4" customWidth="1"/>
    <col min="4" max="13" width="10.5703125" style="4" customWidth="1"/>
    <col min="14" max="16384" width="9.140625" style="4"/>
  </cols>
  <sheetData>
    <row r="1" spans="1:14" ht="39.950000000000003" hidden="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/>
    </row>
    <row r="2" spans="1:14" ht="49.5" hidden="1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3"/>
    </row>
    <row r="3" spans="1:14" ht="24.95" hidden="1" customHeight="1">
      <c r="A3" s="8">
        <v>4200100</v>
      </c>
      <c r="B3" s="8">
        <v>421108</v>
      </c>
      <c r="C3" s="9" t="s">
        <v>14</v>
      </c>
      <c r="D3" s="1">
        <v>17.270499999999998</v>
      </c>
      <c r="E3" s="1">
        <v>18.094999999999999</v>
      </c>
      <c r="F3" s="1">
        <v>18.526700000000002</v>
      </c>
      <c r="G3" s="1">
        <v>18.969799999999999</v>
      </c>
      <c r="H3" s="1">
        <v>19.423999999999999</v>
      </c>
      <c r="I3" s="1">
        <v>19.8901</v>
      </c>
      <c r="J3" s="1">
        <v>20.367000000000001</v>
      </c>
      <c r="K3" s="1">
        <v>20.856100000000001</v>
      </c>
      <c r="L3" s="1">
        <v>21.357399999999998</v>
      </c>
      <c r="M3" s="1">
        <v>21.871300000000002</v>
      </c>
      <c r="N3" s="3"/>
    </row>
    <row r="4" spans="1:14" ht="24.95" hidden="1" customHeight="1">
      <c r="A4" s="8">
        <v>4201100</v>
      </c>
      <c r="B4" s="8">
        <v>421212</v>
      </c>
      <c r="C4" s="9" t="s">
        <v>15</v>
      </c>
      <c r="D4" s="1">
        <v>18.980399999999999</v>
      </c>
      <c r="E4" s="1">
        <v>19.8901</v>
      </c>
      <c r="F4" s="1">
        <v>20.367000000000001</v>
      </c>
      <c r="G4" s="1">
        <v>20.856100000000001</v>
      </c>
      <c r="H4" s="1">
        <v>21.357399999999998</v>
      </c>
      <c r="I4" s="1">
        <v>21.871300000000002</v>
      </c>
      <c r="J4" s="1">
        <v>22.398099999999999</v>
      </c>
      <c r="K4" s="1">
        <v>22.938199999999998</v>
      </c>
      <c r="L4" s="1">
        <v>23.491599999999998</v>
      </c>
      <c r="M4" s="1">
        <v>24.059100000000001</v>
      </c>
      <c r="N4" s="3"/>
    </row>
    <row r="5" spans="1:14" ht="24.95" hidden="1" customHeight="1">
      <c r="A5" s="8">
        <v>4201200</v>
      </c>
      <c r="B5" s="8">
        <v>421316</v>
      </c>
      <c r="C5" s="9" t="s">
        <v>16</v>
      </c>
      <c r="D5" s="1">
        <v>20.867899999999999</v>
      </c>
      <c r="E5" s="1">
        <v>21.871300000000002</v>
      </c>
      <c r="F5" s="1">
        <v>22.398099999999999</v>
      </c>
      <c r="G5" s="1">
        <v>22.938199999999998</v>
      </c>
      <c r="H5" s="1">
        <v>23.491599999999998</v>
      </c>
      <c r="I5" s="1">
        <v>24.059100000000001</v>
      </c>
      <c r="J5" s="1">
        <v>24.640699999999999</v>
      </c>
      <c r="K5" s="1">
        <v>25.236799999999999</v>
      </c>
      <c r="L5" s="1">
        <v>25.847000000000001</v>
      </c>
      <c r="M5" s="1">
        <v>26.4739</v>
      </c>
      <c r="N5" s="3"/>
    </row>
    <row r="6" spans="1:14" ht="24.95" hidden="1" customHeight="1">
      <c r="A6" s="8">
        <v>4201300</v>
      </c>
      <c r="B6" s="8">
        <v>421408</v>
      </c>
      <c r="C6" s="9" t="s">
        <v>17</v>
      </c>
      <c r="D6" s="1">
        <v>22.9511</v>
      </c>
      <c r="E6" s="1">
        <v>24.059100000000001</v>
      </c>
      <c r="F6" s="1">
        <v>24.640699999999999</v>
      </c>
      <c r="G6" s="1">
        <v>25.236799999999999</v>
      </c>
      <c r="H6" s="1">
        <v>25.847000000000001</v>
      </c>
      <c r="I6" s="1">
        <v>26.4739</v>
      </c>
      <c r="J6" s="1">
        <v>27.115200000000002</v>
      </c>
      <c r="K6" s="1">
        <v>27.773599999999998</v>
      </c>
      <c r="L6" s="1">
        <v>28.447600000000001</v>
      </c>
      <c r="M6" s="1">
        <v>29.139099999999999</v>
      </c>
      <c r="N6" s="3"/>
    </row>
    <row r="7" spans="1:14" ht="33" hidden="1">
      <c r="A7" s="8">
        <v>5212100</v>
      </c>
      <c r="B7" s="8">
        <v>521301</v>
      </c>
      <c r="C7" s="10" t="s">
        <v>18</v>
      </c>
      <c r="D7" s="1">
        <v>30.591200000000001</v>
      </c>
      <c r="E7" s="1">
        <v>32.080300000000001</v>
      </c>
      <c r="F7" s="1">
        <v>32.862099999999998</v>
      </c>
      <c r="G7" s="1">
        <v>33.664200000000001</v>
      </c>
      <c r="H7" s="1">
        <v>34.486499999999999</v>
      </c>
      <c r="I7" s="1">
        <v>35.328400000000002</v>
      </c>
      <c r="J7" s="1">
        <v>36.191200000000002</v>
      </c>
      <c r="K7" s="1">
        <v>37.075299999999999</v>
      </c>
      <c r="L7" s="1">
        <v>37.9831</v>
      </c>
      <c r="M7" s="1">
        <v>38.9129</v>
      </c>
      <c r="N7" s="3"/>
    </row>
    <row r="8" spans="1:14" ht="24.95" hidden="1" customHeight="1">
      <c r="A8" s="8">
        <v>5210200</v>
      </c>
      <c r="B8" s="8">
        <v>521102</v>
      </c>
      <c r="C8" s="10" t="s">
        <v>19</v>
      </c>
      <c r="D8" s="1">
        <v>25.251300000000001</v>
      </c>
      <c r="E8" s="1">
        <v>26.4739</v>
      </c>
      <c r="F8" s="1">
        <v>27.115200000000002</v>
      </c>
      <c r="G8" s="1">
        <v>27.773599999999998</v>
      </c>
      <c r="H8" s="1">
        <v>28.447600000000001</v>
      </c>
      <c r="I8" s="1">
        <v>29.139099999999999</v>
      </c>
      <c r="J8" s="1">
        <v>29.8475</v>
      </c>
      <c r="K8" s="1">
        <v>30.573699999999999</v>
      </c>
      <c r="L8" s="1">
        <v>31.317699999999999</v>
      </c>
      <c r="M8" s="1">
        <v>32.080300000000001</v>
      </c>
      <c r="N8" s="3"/>
    </row>
    <row r="9" spans="1:14" ht="24.95" hidden="1" customHeight="1">
      <c r="A9" s="8">
        <v>5213100</v>
      </c>
      <c r="B9" s="8">
        <v>521401</v>
      </c>
      <c r="C9" s="10" t="s">
        <v>20</v>
      </c>
      <c r="D9" s="1">
        <v>25.251300000000001</v>
      </c>
      <c r="E9" s="1">
        <v>26.4739</v>
      </c>
      <c r="F9" s="1">
        <v>27.115200000000002</v>
      </c>
      <c r="G9" s="1">
        <v>27.773599999999998</v>
      </c>
      <c r="H9" s="1">
        <v>28.447600000000001</v>
      </c>
      <c r="I9" s="1">
        <v>29.139099999999999</v>
      </c>
      <c r="J9" s="1">
        <v>29.8475</v>
      </c>
      <c r="K9" s="1">
        <v>30.573699999999999</v>
      </c>
      <c r="L9" s="1">
        <v>31.317699999999999</v>
      </c>
      <c r="M9" s="1">
        <v>32.080300000000001</v>
      </c>
      <c r="N9" s="3"/>
    </row>
    <row r="10" spans="1:14" ht="24.95" hidden="1" customHeight="1">
      <c r="A10" s="8">
        <v>3421100</v>
      </c>
      <c r="B10" s="8">
        <v>341202</v>
      </c>
      <c r="C10" s="9" t="s">
        <v>21</v>
      </c>
      <c r="D10" s="1">
        <v>19.4344</v>
      </c>
      <c r="E10" s="1">
        <v>20.367000000000001</v>
      </c>
      <c r="F10" s="1">
        <v>20.856100000000001</v>
      </c>
      <c r="G10" s="1">
        <v>21.357399999999998</v>
      </c>
      <c r="H10" s="1">
        <v>21.871300000000002</v>
      </c>
      <c r="I10" s="1">
        <v>22.398099999999999</v>
      </c>
      <c r="J10" s="1">
        <v>22.938199999999998</v>
      </c>
      <c r="K10" s="1">
        <v>23.491599999999998</v>
      </c>
      <c r="L10" s="1">
        <v>24.059100000000001</v>
      </c>
      <c r="M10" s="1">
        <v>24.640699999999999</v>
      </c>
      <c r="N10" s="3"/>
    </row>
    <row r="11" spans="1:14" ht="24.95" hidden="1" customHeight="1">
      <c r="A11" s="8">
        <v>2211200</v>
      </c>
      <c r="B11" s="8">
        <v>221604</v>
      </c>
      <c r="C11" s="9" t="s">
        <v>22</v>
      </c>
      <c r="D11" s="1">
        <v>25.862300000000001</v>
      </c>
      <c r="E11" s="1">
        <v>27.115200000000002</v>
      </c>
      <c r="F11" s="1">
        <v>27.773599999999998</v>
      </c>
      <c r="G11" s="1">
        <v>28.447600000000001</v>
      </c>
      <c r="H11" s="1">
        <v>29.139099999999999</v>
      </c>
      <c r="I11" s="1">
        <v>29.8475</v>
      </c>
      <c r="J11" s="1">
        <v>30.573699999999999</v>
      </c>
      <c r="K11" s="1">
        <v>31.317699999999999</v>
      </c>
      <c r="L11" s="1">
        <v>32.080300000000001</v>
      </c>
      <c r="M11" s="1">
        <v>32.862099999999998</v>
      </c>
      <c r="N11" s="3"/>
    </row>
    <row r="12" spans="1:14" ht="24.95" hidden="1" customHeight="1">
      <c r="A12" s="8">
        <v>9502100</v>
      </c>
      <c r="B12" s="8">
        <v>951101</v>
      </c>
      <c r="C12" s="10" t="s">
        <v>23</v>
      </c>
      <c r="D12" s="1">
        <v>16.095199999999998</v>
      </c>
      <c r="E12" s="1">
        <v>16.8599</v>
      </c>
      <c r="F12" s="1">
        <v>17.261099999999999</v>
      </c>
      <c r="G12" s="1">
        <v>17.672799999999999</v>
      </c>
      <c r="H12" s="1">
        <v>18.094999999999999</v>
      </c>
      <c r="I12" s="1">
        <v>18.526700000000002</v>
      </c>
      <c r="J12" s="1">
        <v>18.969799999999999</v>
      </c>
      <c r="K12" s="1">
        <v>19.423999999999999</v>
      </c>
      <c r="L12" s="1">
        <v>19.8901</v>
      </c>
      <c r="M12" s="1">
        <v>20.367000000000001</v>
      </c>
      <c r="N12" s="3"/>
    </row>
    <row r="13" spans="1:14" ht="24.95" hidden="1" customHeight="1">
      <c r="A13" s="8">
        <v>9502200</v>
      </c>
      <c r="B13" s="8">
        <v>951201</v>
      </c>
      <c r="C13" s="10" t="s">
        <v>24</v>
      </c>
      <c r="D13" s="1">
        <v>22.4117</v>
      </c>
      <c r="E13" s="1">
        <v>23.491599999999998</v>
      </c>
      <c r="F13" s="1">
        <v>24.059100000000001</v>
      </c>
      <c r="G13" s="1">
        <v>24.640699999999999</v>
      </c>
      <c r="H13" s="1">
        <v>25.236799999999999</v>
      </c>
      <c r="I13" s="1">
        <v>25.847000000000001</v>
      </c>
      <c r="J13" s="1">
        <v>26.4739</v>
      </c>
      <c r="K13" s="1">
        <v>27.115200000000002</v>
      </c>
      <c r="L13" s="1">
        <v>27.773599999999998</v>
      </c>
      <c r="M13" s="1">
        <v>28.447600000000001</v>
      </c>
      <c r="N13" s="3"/>
    </row>
    <row r="14" spans="1:14" ht="24.95" hidden="1" customHeight="1">
      <c r="A14" s="8">
        <v>9502300</v>
      </c>
      <c r="B14" s="8">
        <v>951301</v>
      </c>
      <c r="C14" s="10" t="s">
        <v>25</v>
      </c>
      <c r="D14" s="1">
        <v>24.654900000000001</v>
      </c>
      <c r="E14" s="1">
        <v>25.847000000000001</v>
      </c>
      <c r="F14" s="1">
        <v>26.4739</v>
      </c>
      <c r="G14" s="1">
        <v>27.115200000000002</v>
      </c>
      <c r="H14" s="1">
        <v>27.773599999999998</v>
      </c>
      <c r="I14" s="1">
        <v>28.447600000000001</v>
      </c>
      <c r="J14" s="1">
        <v>29.139099999999999</v>
      </c>
      <c r="K14" s="1">
        <v>29.8475</v>
      </c>
      <c r="L14" s="1">
        <v>30.573699999999999</v>
      </c>
      <c r="M14" s="1">
        <v>31.317699999999999</v>
      </c>
      <c r="N14" s="3"/>
    </row>
    <row r="15" spans="1:14" ht="24.95" hidden="1" customHeight="1">
      <c r="A15" s="8">
        <v>5217100</v>
      </c>
      <c r="B15" s="8">
        <v>521701</v>
      </c>
      <c r="C15" s="10" t="s">
        <v>26</v>
      </c>
      <c r="D15" s="1">
        <v>30.591200000000001</v>
      </c>
      <c r="E15" s="1">
        <v>32.080300000000001</v>
      </c>
      <c r="F15" s="1">
        <v>32.862099999999998</v>
      </c>
      <c r="G15" s="1">
        <v>33.664200000000001</v>
      </c>
      <c r="H15" s="1">
        <v>34.486499999999999</v>
      </c>
      <c r="I15" s="1">
        <v>35.328400000000002</v>
      </c>
      <c r="J15" s="1">
        <v>36.191200000000002</v>
      </c>
      <c r="K15" s="1">
        <v>37.075299999999999</v>
      </c>
      <c r="L15" s="1">
        <v>37.9831</v>
      </c>
      <c r="M15" s="1">
        <v>38.9129</v>
      </c>
      <c r="N15" s="3"/>
    </row>
    <row r="16" spans="1:14" ht="37.5" hidden="1" customHeight="1">
      <c r="A16" s="8">
        <v>2441200</v>
      </c>
      <c r="B16" s="8">
        <v>243225</v>
      </c>
      <c r="C16" s="10" t="s">
        <v>27</v>
      </c>
      <c r="D16" s="1">
        <v>34.333198250000002</v>
      </c>
      <c r="E16" s="1">
        <v>35.9983395</v>
      </c>
      <c r="F16" s="1">
        <v>36.862249749999997</v>
      </c>
      <c r="G16" s="1">
        <v>37.746916749999997</v>
      </c>
      <c r="H16" s="1">
        <v>38.652851750000004</v>
      </c>
      <c r="I16" s="1">
        <v>39.580565999999997</v>
      </c>
      <c r="J16" s="1">
        <v>40.530468499999998</v>
      </c>
      <c r="K16" s="1">
        <v>41.503172749999997</v>
      </c>
      <c r="L16" s="1">
        <v>42.499292250000003</v>
      </c>
      <c r="M16" s="1">
        <v>43.519235999999999</v>
      </c>
      <c r="N16" s="3"/>
    </row>
    <row r="17" spans="1:14" ht="24.95" hidden="1" customHeight="1">
      <c r="A17" s="8">
        <v>3500200</v>
      </c>
      <c r="B17" s="8">
        <v>351203</v>
      </c>
      <c r="C17" s="10" t="s">
        <v>28</v>
      </c>
      <c r="D17" s="1">
        <v>27.788599999999999</v>
      </c>
      <c r="E17" s="1">
        <v>29.139099999999999</v>
      </c>
      <c r="F17" s="1">
        <v>29.8475</v>
      </c>
      <c r="G17" s="1">
        <v>30.573699999999999</v>
      </c>
      <c r="H17" s="1">
        <v>31.317699999999999</v>
      </c>
      <c r="I17" s="1">
        <v>32.080300000000001</v>
      </c>
      <c r="J17" s="1">
        <v>32.862099999999998</v>
      </c>
      <c r="K17" s="1">
        <v>33.664200000000001</v>
      </c>
      <c r="L17" s="1">
        <v>34.486499999999999</v>
      </c>
      <c r="M17" s="1">
        <v>35.328400000000002</v>
      </c>
      <c r="N17" s="3"/>
    </row>
    <row r="18" spans="1:14" ht="24.95" hidden="1" customHeight="1">
      <c r="A18" s="8">
        <v>5245100</v>
      </c>
      <c r="B18" s="8">
        <v>524702</v>
      </c>
      <c r="C18" s="10" t="s">
        <v>29</v>
      </c>
      <c r="D18" s="1">
        <v>30.591200000000001</v>
      </c>
      <c r="E18" s="1">
        <v>32.080300000000001</v>
      </c>
      <c r="F18" s="1">
        <v>32.862099999999998</v>
      </c>
      <c r="G18" s="1">
        <v>33.664200000000001</v>
      </c>
      <c r="H18" s="1">
        <v>34.486499999999999</v>
      </c>
      <c r="I18" s="1">
        <v>35.328400000000002</v>
      </c>
      <c r="J18" s="1">
        <v>36.191200000000002</v>
      </c>
      <c r="K18" s="1">
        <v>37.075299999999999</v>
      </c>
      <c r="L18" s="1">
        <v>37.9831</v>
      </c>
      <c r="M18" s="1">
        <v>38.9129</v>
      </c>
      <c r="N18" s="3"/>
    </row>
    <row r="19" spans="1:14" ht="24.95" hidden="1" customHeight="1">
      <c r="A19" s="8">
        <v>5242200</v>
      </c>
      <c r="B19" s="8">
        <v>524210</v>
      </c>
      <c r="C19" s="10" t="s">
        <v>30</v>
      </c>
      <c r="D19" s="1">
        <v>32.881799999999998</v>
      </c>
      <c r="E19" s="1">
        <v>34.486499999999999</v>
      </c>
      <c r="F19" s="1">
        <v>35.328400000000002</v>
      </c>
      <c r="G19" s="1">
        <v>36.191200000000002</v>
      </c>
      <c r="H19" s="1">
        <v>37.075299999999999</v>
      </c>
      <c r="I19" s="1">
        <v>37.9831</v>
      </c>
      <c r="J19" s="1">
        <v>38.9129</v>
      </c>
      <c r="K19" s="1">
        <v>39.864800000000002</v>
      </c>
      <c r="L19" s="1">
        <v>40.8416</v>
      </c>
      <c r="M19" s="1">
        <v>41.8429</v>
      </c>
      <c r="N19" s="3"/>
    </row>
    <row r="20" spans="1:14" hidden="1">
      <c r="N20" s="3"/>
    </row>
    <row r="21" spans="1:14" ht="39.950000000000003" hidden="1" customHeight="1">
      <c r="A21" s="18" t="s">
        <v>31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3"/>
    </row>
    <row r="22" spans="1:14" ht="49.5" hidden="1">
      <c r="A22" s="5" t="s">
        <v>1</v>
      </c>
      <c r="B22" s="5" t="s">
        <v>2</v>
      </c>
      <c r="C22" s="6" t="s">
        <v>3</v>
      </c>
      <c r="D22" s="7" t="s">
        <v>4</v>
      </c>
      <c r="E22" s="7" t="s">
        <v>5</v>
      </c>
      <c r="F22" s="7" t="s">
        <v>6</v>
      </c>
      <c r="G22" s="7" t="s">
        <v>7</v>
      </c>
      <c r="H22" s="7" t="s">
        <v>8</v>
      </c>
      <c r="I22" s="7" t="s">
        <v>9</v>
      </c>
      <c r="J22" s="7" t="s">
        <v>10</v>
      </c>
      <c r="K22" s="7" t="s">
        <v>11</v>
      </c>
      <c r="L22" s="7" t="s">
        <v>12</v>
      </c>
      <c r="M22" s="7" t="s">
        <v>13</v>
      </c>
      <c r="N22" s="3"/>
    </row>
    <row r="23" spans="1:14" ht="24.95" hidden="1" customHeight="1">
      <c r="A23" s="8">
        <v>4200100</v>
      </c>
      <c r="B23" s="8">
        <v>421108</v>
      </c>
      <c r="C23" s="9" t="s">
        <v>14</v>
      </c>
      <c r="D23" s="1">
        <v>18.112300000000001</v>
      </c>
      <c r="E23" s="1">
        <v>18.9574</v>
      </c>
      <c r="F23" s="1">
        <v>19.399899999999999</v>
      </c>
      <c r="G23" s="1">
        <v>19.853999999999999</v>
      </c>
      <c r="H23" s="1">
        <v>20.319600000000001</v>
      </c>
      <c r="I23" s="1">
        <v>20.7974</v>
      </c>
      <c r="J23" s="1">
        <v>21.286200000000001</v>
      </c>
      <c r="K23" s="1">
        <v>21.787500000000001</v>
      </c>
      <c r="L23" s="1">
        <v>22.301300000000001</v>
      </c>
      <c r="M23" s="1">
        <v>22.828099999999999</v>
      </c>
      <c r="N23" s="3"/>
    </row>
    <row r="24" spans="1:14" ht="24.95" hidden="1" customHeight="1">
      <c r="A24" s="8">
        <v>4201100</v>
      </c>
      <c r="B24" s="8">
        <v>421212</v>
      </c>
      <c r="C24" s="9" t="s">
        <v>15</v>
      </c>
      <c r="D24" s="1">
        <v>19.864899999999999</v>
      </c>
      <c r="E24" s="1">
        <v>20.7974</v>
      </c>
      <c r="F24" s="1">
        <v>21.286200000000001</v>
      </c>
      <c r="G24" s="1">
        <v>21.787500000000001</v>
      </c>
      <c r="H24" s="1">
        <v>22.301300000000001</v>
      </c>
      <c r="I24" s="1">
        <v>22.828099999999999</v>
      </c>
      <c r="J24" s="1">
        <v>23.368099999999998</v>
      </c>
      <c r="K24" s="1">
        <v>23.921700000000001</v>
      </c>
      <c r="L24" s="1">
        <v>24.488900000000001</v>
      </c>
      <c r="M24" s="1">
        <v>25.070599999999999</v>
      </c>
      <c r="N24" s="3"/>
    </row>
    <row r="25" spans="1:14" ht="24.95" hidden="1" customHeight="1">
      <c r="A25" s="8">
        <v>4201200</v>
      </c>
      <c r="B25" s="8">
        <v>421316</v>
      </c>
      <c r="C25" s="9" t="s">
        <v>16</v>
      </c>
      <c r="D25" s="1">
        <v>21.799600000000002</v>
      </c>
      <c r="E25" s="1">
        <v>22.828099999999999</v>
      </c>
      <c r="F25" s="1">
        <v>23.368099999999998</v>
      </c>
      <c r="G25" s="1">
        <v>23.921700000000001</v>
      </c>
      <c r="H25" s="1">
        <v>24.488900000000001</v>
      </c>
      <c r="I25" s="1">
        <v>25.070599999999999</v>
      </c>
      <c r="J25" s="1">
        <v>25.666699999999999</v>
      </c>
      <c r="K25" s="1">
        <v>26.277699999999999</v>
      </c>
      <c r="L25" s="1">
        <v>26.903199999999998</v>
      </c>
      <c r="M25" s="1">
        <v>27.5457</v>
      </c>
      <c r="N25" s="3"/>
    </row>
    <row r="26" spans="1:14" ht="24.95" hidden="1" customHeight="1">
      <c r="A26" s="8">
        <v>4201300</v>
      </c>
      <c r="B26" s="8">
        <v>421408</v>
      </c>
      <c r="C26" s="9" t="s">
        <v>17</v>
      </c>
      <c r="D26" s="1">
        <v>23.934899999999999</v>
      </c>
      <c r="E26" s="1">
        <v>25.070599999999999</v>
      </c>
      <c r="F26" s="1">
        <v>25.666699999999999</v>
      </c>
      <c r="G26" s="1">
        <v>26.277699999999999</v>
      </c>
      <c r="H26" s="1">
        <v>26.903199999999998</v>
      </c>
      <c r="I26" s="1">
        <v>27.5457</v>
      </c>
      <c r="J26" s="1">
        <v>28.203099999999999</v>
      </c>
      <c r="K26" s="1">
        <v>28.8779</v>
      </c>
      <c r="L26" s="1">
        <v>29.5688</v>
      </c>
      <c r="M26" s="1">
        <v>30.2776</v>
      </c>
      <c r="N26" s="3"/>
    </row>
    <row r="27" spans="1:14" ht="33" hidden="1">
      <c r="A27" s="8">
        <v>5212100</v>
      </c>
      <c r="B27" s="8">
        <v>521301</v>
      </c>
      <c r="C27" s="10" t="s">
        <v>32</v>
      </c>
      <c r="D27" s="1">
        <v>32.401299999999999</v>
      </c>
      <c r="E27" s="1">
        <v>33.958199999999998</v>
      </c>
      <c r="F27" s="1">
        <v>34.775500000000001</v>
      </c>
      <c r="G27" s="1">
        <v>35.614100000000001</v>
      </c>
      <c r="H27" s="1">
        <v>36.473799999999997</v>
      </c>
      <c r="I27" s="1">
        <v>37.353999999999999</v>
      </c>
      <c r="J27" s="1">
        <v>38.256100000000004</v>
      </c>
      <c r="K27" s="1">
        <v>39.180399999999999</v>
      </c>
      <c r="L27" s="1">
        <v>40.1295</v>
      </c>
      <c r="M27" s="1">
        <v>41.101599999999998</v>
      </c>
      <c r="N27" s="3"/>
    </row>
    <row r="28" spans="1:14" ht="24.95" hidden="1" customHeight="1">
      <c r="A28" s="8">
        <v>5210200</v>
      </c>
      <c r="B28" s="8">
        <v>521102</v>
      </c>
      <c r="C28" s="10" t="s">
        <v>33</v>
      </c>
      <c r="D28" s="1">
        <v>26.8184</v>
      </c>
      <c r="E28" s="1">
        <v>28.096699999999998</v>
      </c>
      <c r="F28" s="1">
        <v>28.767099999999999</v>
      </c>
      <c r="G28" s="1">
        <v>29.455500000000001</v>
      </c>
      <c r="H28" s="1">
        <v>30.1602</v>
      </c>
      <c r="I28" s="1">
        <v>30.883099999999999</v>
      </c>
      <c r="J28" s="1">
        <v>31.623799999999999</v>
      </c>
      <c r="K28" s="1">
        <v>32.383000000000003</v>
      </c>
      <c r="L28" s="1">
        <v>33.160899999999998</v>
      </c>
      <c r="M28" s="1">
        <v>33.958199999999998</v>
      </c>
      <c r="N28" s="3"/>
    </row>
    <row r="29" spans="1:14" ht="24.95" hidden="1" customHeight="1">
      <c r="A29" s="8">
        <v>5213100</v>
      </c>
      <c r="B29" s="8">
        <v>521401</v>
      </c>
      <c r="C29" s="10" t="s">
        <v>34</v>
      </c>
      <c r="D29" s="1">
        <v>26.8184</v>
      </c>
      <c r="E29" s="1">
        <v>28.096699999999998</v>
      </c>
      <c r="F29" s="1">
        <v>28.767099999999999</v>
      </c>
      <c r="G29" s="1">
        <v>29.455500000000001</v>
      </c>
      <c r="H29" s="1">
        <v>30.1602</v>
      </c>
      <c r="I29" s="1">
        <v>30.883099999999999</v>
      </c>
      <c r="J29" s="1">
        <v>31.623799999999999</v>
      </c>
      <c r="K29" s="1">
        <v>32.383000000000003</v>
      </c>
      <c r="L29" s="1">
        <v>33.160899999999998</v>
      </c>
      <c r="M29" s="1">
        <v>33.958199999999998</v>
      </c>
      <c r="N29" s="3"/>
    </row>
    <row r="30" spans="1:14" ht="24.95" hidden="1" customHeight="1">
      <c r="A30" s="11">
        <v>3421100</v>
      </c>
      <c r="B30" s="11">
        <v>341202</v>
      </c>
      <c r="C30" s="10" t="s">
        <v>35</v>
      </c>
      <c r="D30" s="1">
        <v>21.794</v>
      </c>
      <c r="E30" s="1">
        <v>22.8188</v>
      </c>
      <c r="F30" s="1">
        <v>23.356200000000001</v>
      </c>
      <c r="G30" s="1">
        <v>23.907</v>
      </c>
      <c r="H30" s="1">
        <v>24.471699999999998</v>
      </c>
      <c r="I30" s="1">
        <v>25.050599999999999</v>
      </c>
      <c r="J30" s="1">
        <v>25.643999999999998</v>
      </c>
      <c r="K30" s="1">
        <v>26.252099999999999</v>
      </c>
      <c r="L30" s="1">
        <v>26.875699999999998</v>
      </c>
      <c r="M30" s="1">
        <v>27.514700000000001</v>
      </c>
      <c r="N30" s="3"/>
    </row>
    <row r="31" spans="1:14" ht="24.95" hidden="1" customHeight="1">
      <c r="A31" s="8">
        <v>2211200</v>
      </c>
      <c r="B31" s="8">
        <v>221604</v>
      </c>
      <c r="C31" s="9" t="s">
        <v>22</v>
      </c>
      <c r="D31" s="1">
        <v>26.918900000000001</v>
      </c>
      <c r="E31" s="1">
        <v>28.203099999999999</v>
      </c>
      <c r="F31" s="1">
        <v>28.8779</v>
      </c>
      <c r="G31" s="1">
        <v>29.5688</v>
      </c>
      <c r="H31" s="1">
        <v>30.2776</v>
      </c>
      <c r="I31" s="1">
        <v>31.003699999999998</v>
      </c>
      <c r="J31" s="1">
        <v>31.748000000000001</v>
      </c>
      <c r="K31" s="1">
        <v>32.510599999999997</v>
      </c>
      <c r="L31" s="1">
        <v>33.292299999999997</v>
      </c>
      <c r="M31" s="1">
        <v>34.093699999999998</v>
      </c>
      <c r="N31" s="3"/>
    </row>
    <row r="32" spans="1:14" ht="24.95" hidden="1" customHeight="1">
      <c r="A32" s="8">
        <v>9502100</v>
      </c>
      <c r="B32" s="8">
        <v>951101</v>
      </c>
      <c r="C32" s="9" t="s">
        <v>23</v>
      </c>
      <c r="D32" s="1">
        <v>16.907599999999999</v>
      </c>
      <c r="E32" s="1">
        <v>17.691400000000002</v>
      </c>
      <c r="F32" s="1">
        <v>18.102599999999999</v>
      </c>
      <c r="G32" s="1">
        <v>18.5246</v>
      </c>
      <c r="H32" s="1">
        <v>18.9574</v>
      </c>
      <c r="I32" s="1">
        <v>19.399899999999999</v>
      </c>
      <c r="J32" s="1">
        <v>19.853999999999999</v>
      </c>
      <c r="K32" s="1">
        <v>20.319600000000001</v>
      </c>
      <c r="L32" s="1">
        <v>20.7974</v>
      </c>
      <c r="M32" s="1">
        <v>21.286200000000001</v>
      </c>
      <c r="N32" s="3"/>
    </row>
    <row r="33" spans="1:14" ht="24.95" hidden="1" customHeight="1">
      <c r="A33" s="8">
        <v>9502200</v>
      </c>
      <c r="B33" s="8">
        <v>951201</v>
      </c>
      <c r="C33" s="9" t="s">
        <v>24</v>
      </c>
      <c r="D33" s="1">
        <v>23.382000000000001</v>
      </c>
      <c r="E33" s="1">
        <v>24.488900000000001</v>
      </c>
      <c r="F33" s="1">
        <v>25.070599999999999</v>
      </c>
      <c r="G33" s="1">
        <v>25.666699999999999</v>
      </c>
      <c r="H33" s="1">
        <v>26.277699999999999</v>
      </c>
      <c r="I33" s="1">
        <v>26.903199999999998</v>
      </c>
      <c r="J33" s="1">
        <v>27.5457</v>
      </c>
      <c r="K33" s="1">
        <v>28.203099999999999</v>
      </c>
      <c r="L33" s="1">
        <v>28.8779</v>
      </c>
      <c r="M33" s="1">
        <v>29.5688</v>
      </c>
      <c r="N33" s="3"/>
    </row>
    <row r="34" spans="1:14" ht="24.95" hidden="1" customHeight="1">
      <c r="A34" s="8">
        <v>9502300</v>
      </c>
      <c r="B34" s="8">
        <v>951301</v>
      </c>
      <c r="C34" s="9" t="s">
        <v>25</v>
      </c>
      <c r="D34" s="1">
        <v>25.6813</v>
      </c>
      <c r="E34" s="1">
        <v>26.903199999999998</v>
      </c>
      <c r="F34" s="1">
        <v>27.5457</v>
      </c>
      <c r="G34" s="1">
        <v>28.203099999999999</v>
      </c>
      <c r="H34" s="1">
        <v>28.8779</v>
      </c>
      <c r="I34" s="1">
        <v>29.5688</v>
      </c>
      <c r="J34" s="1">
        <v>30.2776</v>
      </c>
      <c r="K34" s="1">
        <v>31.003699999999998</v>
      </c>
      <c r="L34" s="1">
        <v>31.748000000000001</v>
      </c>
      <c r="M34" s="1">
        <v>32.510599999999997</v>
      </c>
      <c r="N34" s="3"/>
    </row>
    <row r="35" spans="1:14" ht="24.95" hidden="1" customHeight="1">
      <c r="A35" s="8">
        <v>5217100</v>
      </c>
      <c r="B35" s="8">
        <v>521701</v>
      </c>
      <c r="C35" s="10" t="s">
        <v>36</v>
      </c>
      <c r="D35" s="1">
        <v>32.401299999999999</v>
      </c>
      <c r="E35" s="1">
        <v>33.958199999999998</v>
      </c>
      <c r="F35" s="1">
        <v>34.775500000000001</v>
      </c>
      <c r="G35" s="1">
        <v>35.614100000000001</v>
      </c>
      <c r="H35" s="1">
        <v>36.473799999999997</v>
      </c>
      <c r="I35" s="1">
        <v>37.353999999999999</v>
      </c>
      <c r="J35" s="1">
        <v>38.256100000000004</v>
      </c>
      <c r="K35" s="1">
        <v>39.180399999999999</v>
      </c>
      <c r="L35" s="1">
        <v>40.1295</v>
      </c>
      <c r="M35" s="1">
        <v>41.101599999999998</v>
      </c>
      <c r="N35" s="3"/>
    </row>
    <row r="36" spans="1:14" ht="41.25" hidden="1" customHeight="1">
      <c r="A36" s="8">
        <v>2441200</v>
      </c>
      <c r="B36" s="8">
        <v>243225</v>
      </c>
      <c r="C36" s="10" t="s">
        <v>27</v>
      </c>
      <c r="D36" s="1">
        <v>36.313558770374996</v>
      </c>
      <c r="E36" s="1">
        <v>38.054463947249999</v>
      </c>
      <c r="F36" s="1">
        <v>38.95768211362499</v>
      </c>
      <c r="G36" s="1">
        <v>39.882601462124988</v>
      </c>
      <c r="H36" s="1">
        <v>40.829756504625003</v>
      </c>
      <c r="I36" s="1">
        <v>41.799681752999994</v>
      </c>
      <c r="J36" s="1">
        <v>42.792804816749992</v>
      </c>
      <c r="K36" s="1">
        <v>43.809767110124994</v>
      </c>
      <c r="L36" s="1">
        <v>44.851210047374998</v>
      </c>
      <c r="M36" s="1">
        <v>45.917561237999998</v>
      </c>
      <c r="N36" s="3"/>
    </row>
    <row r="37" spans="1:14" ht="24.95" hidden="1" customHeight="1">
      <c r="A37" s="8">
        <v>3500200</v>
      </c>
      <c r="B37" s="8">
        <v>351203</v>
      </c>
      <c r="C37" s="10" t="s">
        <v>37</v>
      </c>
      <c r="D37" s="1">
        <v>29.4712</v>
      </c>
      <c r="E37" s="1">
        <v>30.883099999999999</v>
      </c>
      <c r="F37" s="1">
        <v>31.623799999999999</v>
      </c>
      <c r="G37" s="1">
        <v>32.383000000000003</v>
      </c>
      <c r="H37" s="1">
        <v>33.160899999999998</v>
      </c>
      <c r="I37" s="1">
        <v>33.958199999999998</v>
      </c>
      <c r="J37" s="1">
        <v>34.775500000000001</v>
      </c>
      <c r="K37" s="1">
        <v>35.614100000000001</v>
      </c>
      <c r="L37" s="1">
        <v>36.473799999999997</v>
      </c>
      <c r="M37" s="1">
        <v>37.353999999999999</v>
      </c>
      <c r="N37" s="12"/>
    </row>
    <row r="38" spans="1:14" ht="24.95" hidden="1" customHeight="1">
      <c r="A38" s="8">
        <v>5245100</v>
      </c>
      <c r="B38" s="8">
        <v>524702</v>
      </c>
      <c r="C38" s="10" t="s">
        <v>38</v>
      </c>
      <c r="D38" s="1">
        <v>32.401299999999999</v>
      </c>
      <c r="E38" s="1">
        <v>33.958199999999998</v>
      </c>
      <c r="F38" s="1">
        <v>34.775500000000001</v>
      </c>
      <c r="G38" s="1">
        <v>35.614100000000001</v>
      </c>
      <c r="H38" s="1">
        <v>36.473799999999997</v>
      </c>
      <c r="I38" s="1">
        <v>37.353999999999999</v>
      </c>
      <c r="J38" s="1">
        <v>38.256100000000004</v>
      </c>
      <c r="K38" s="1">
        <v>39.180399999999999</v>
      </c>
      <c r="L38" s="1">
        <v>40.1295</v>
      </c>
      <c r="M38" s="1">
        <v>41.101599999999998</v>
      </c>
      <c r="N38" s="3"/>
    </row>
    <row r="39" spans="1:14" ht="24.95" hidden="1" customHeight="1">
      <c r="A39" s="8">
        <v>5242200</v>
      </c>
      <c r="B39" s="8">
        <v>524210</v>
      </c>
      <c r="C39" s="10" t="s">
        <v>30</v>
      </c>
      <c r="D39" s="1">
        <v>34.113799999999998</v>
      </c>
      <c r="E39" s="1">
        <v>35.758699999999997</v>
      </c>
      <c r="F39" s="1">
        <v>36.621600000000001</v>
      </c>
      <c r="G39" s="1">
        <v>37.506</v>
      </c>
      <c r="H39" s="1">
        <v>38.412199999999999</v>
      </c>
      <c r="I39" s="1">
        <v>39.342700000000001</v>
      </c>
      <c r="J39" s="1">
        <v>40.295699999999997</v>
      </c>
      <c r="K39" s="1">
        <v>41.2714</v>
      </c>
      <c r="L39" s="1">
        <v>42.272599999999997</v>
      </c>
      <c r="M39" s="1">
        <v>43.298999999999999</v>
      </c>
      <c r="N39" s="3"/>
    </row>
    <row r="40" spans="1:14" ht="24.95" hidden="1" customHeight="1">
      <c r="C40" s="13" t="s">
        <v>39</v>
      </c>
      <c r="D40" s="14"/>
      <c r="E40" s="14"/>
      <c r="F40" s="14"/>
      <c r="G40" s="14"/>
      <c r="H40" s="14"/>
      <c r="N40" s="3"/>
    </row>
    <row r="41" spans="1:14" ht="24.95" hidden="1" customHeight="1">
      <c r="C41" s="13" t="s">
        <v>40</v>
      </c>
      <c r="N41" s="3"/>
    </row>
    <row r="42" spans="1:14" hidden="1">
      <c r="N42" s="3"/>
    </row>
    <row r="43" spans="1:14" hidden="1">
      <c r="N43" s="3"/>
    </row>
    <row r="44" spans="1:14" ht="23.25" hidden="1">
      <c r="A44" s="18" t="s">
        <v>41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3"/>
    </row>
    <row r="45" spans="1:14" ht="49.5" hidden="1">
      <c r="A45" s="5" t="s">
        <v>1</v>
      </c>
      <c r="B45" s="5" t="s">
        <v>2</v>
      </c>
      <c r="C45" s="6" t="s">
        <v>3</v>
      </c>
      <c r="D45" s="7" t="s">
        <v>4</v>
      </c>
      <c r="E45" s="7" t="s">
        <v>5</v>
      </c>
      <c r="F45" s="7" t="s">
        <v>6</v>
      </c>
      <c r="G45" s="7" t="s">
        <v>7</v>
      </c>
      <c r="H45" s="7" t="s">
        <v>8</v>
      </c>
      <c r="I45" s="7" t="s">
        <v>9</v>
      </c>
      <c r="J45" s="7" t="s">
        <v>10</v>
      </c>
      <c r="K45" s="7" t="s">
        <v>11</v>
      </c>
      <c r="L45" s="7" t="s">
        <v>12</v>
      </c>
      <c r="M45" s="7" t="s">
        <v>13</v>
      </c>
      <c r="N45" s="3"/>
    </row>
    <row r="46" spans="1:14" ht="16.5" hidden="1">
      <c r="A46" s="8">
        <v>5213100</v>
      </c>
      <c r="B46" s="8">
        <v>521401</v>
      </c>
      <c r="C46" s="10" t="s">
        <v>20</v>
      </c>
      <c r="D46" s="1">
        <f t="shared" ref="D46:M46" si="0">ROUND(D29*1.0375,4)</f>
        <v>27.824100000000001</v>
      </c>
      <c r="E46" s="1">
        <f t="shared" si="0"/>
        <v>29.150300000000001</v>
      </c>
      <c r="F46" s="1">
        <f t="shared" si="0"/>
        <v>29.8459</v>
      </c>
      <c r="G46" s="1">
        <f t="shared" si="0"/>
        <v>30.560099999999998</v>
      </c>
      <c r="H46" s="1">
        <f t="shared" si="0"/>
        <v>31.2912</v>
      </c>
      <c r="I46" s="1">
        <f t="shared" si="0"/>
        <v>32.041200000000003</v>
      </c>
      <c r="J46" s="1">
        <f t="shared" si="0"/>
        <v>32.809699999999999</v>
      </c>
      <c r="K46" s="1">
        <f t="shared" si="0"/>
        <v>33.5974</v>
      </c>
      <c r="L46" s="1">
        <f t="shared" si="0"/>
        <v>34.404400000000003</v>
      </c>
      <c r="M46" s="1">
        <f t="shared" si="0"/>
        <v>35.2316</v>
      </c>
      <c r="N46" s="3"/>
    </row>
    <row r="47" spans="1:14" ht="16.5" hidden="1">
      <c r="A47" s="8">
        <v>5217100</v>
      </c>
      <c r="B47" s="8">
        <v>521701</v>
      </c>
      <c r="C47" s="10" t="s">
        <v>26</v>
      </c>
      <c r="D47" s="1">
        <f t="shared" ref="D47:M47" si="1">ROUND(D35*1.0375,4)</f>
        <v>33.616300000000003</v>
      </c>
      <c r="E47" s="1">
        <f t="shared" si="1"/>
        <v>35.2316</v>
      </c>
      <c r="F47" s="1">
        <f t="shared" si="1"/>
        <v>36.079599999999999</v>
      </c>
      <c r="G47" s="1">
        <f t="shared" si="1"/>
        <v>36.949599999999997</v>
      </c>
      <c r="H47" s="1">
        <f t="shared" si="1"/>
        <v>37.8416</v>
      </c>
      <c r="I47" s="1">
        <f t="shared" si="1"/>
        <v>38.754800000000003</v>
      </c>
      <c r="J47" s="1">
        <f t="shared" si="1"/>
        <v>39.6907</v>
      </c>
      <c r="K47" s="1">
        <f t="shared" si="1"/>
        <v>40.649700000000003</v>
      </c>
      <c r="L47" s="1">
        <f t="shared" si="1"/>
        <v>41.634399999999999</v>
      </c>
      <c r="M47" s="1">
        <f t="shared" si="1"/>
        <v>42.642899999999997</v>
      </c>
      <c r="N47" s="3"/>
    </row>
    <row r="48" spans="1:14" ht="33" hidden="1">
      <c r="A48" s="8">
        <v>2441200</v>
      </c>
      <c r="B48" s="8">
        <v>243225</v>
      </c>
      <c r="C48" s="10" t="s">
        <v>42</v>
      </c>
      <c r="D48" s="1">
        <f t="shared" ref="D48:M48" si="2">ROUND(D36*1.0375,4)</f>
        <v>37.6753</v>
      </c>
      <c r="E48" s="1">
        <f t="shared" si="2"/>
        <v>39.481499999999997</v>
      </c>
      <c r="F48" s="1">
        <f t="shared" si="2"/>
        <v>40.418599999999998</v>
      </c>
      <c r="G48" s="1">
        <f t="shared" si="2"/>
        <v>41.3782</v>
      </c>
      <c r="H48" s="1">
        <f t="shared" si="2"/>
        <v>42.360900000000001</v>
      </c>
      <c r="I48" s="1">
        <f t="shared" si="2"/>
        <v>43.367199999999997</v>
      </c>
      <c r="J48" s="1">
        <f t="shared" si="2"/>
        <v>44.397500000000001</v>
      </c>
      <c r="K48" s="1">
        <f t="shared" si="2"/>
        <v>45.452599999999997</v>
      </c>
      <c r="L48" s="1">
        <f t="shared" si="2"/>
        <v>46.533099999999997</v>
      </c>
      <c r="M48" s="1">
        <f t="shared" si="2"/>
        <v>47.639499999999998</v>
      </c>
      <c r="N48" s="3"/>
    </row>
    <row r="49" spans="1:14" ht="16.5" hidden="1">
      <c r="A49" s="8">
        <v>3500200</v>
      </c>
      <c r="B49" s="8">
        <v>351203</v>
      </c>
      <c r="C49" s="10" t="s">
        <v>28</v>
      </c>
      <c r="D49" s="1">
        <f t="shared" ref="D49:M49" si="3">ROUND(D37*1.0375,4)</f>
        <v>30.5764</v>
      </c>
      <c r="E49" s="1">
        <f t="shared" si="3"/>
        <v>32.041200000000003</v>
      </c>
      <c r="F49" s="1">
        <f t="shared" si="3"/>
        <v>32.809699999999999</v>
      </c>
      <c r="G49" s="1">
        <f t="shared" si="3"/>
        <v>33.5974</v>
      </c>
      <c r="H49" s="1">
        <f t="shared" si="3"/>
        <v>34.404400000000003</v>
      </c>
      <c r="I49" s="1">
        <f t="shared" si="3"/>
        <v>35.2316</v>
      </c>
      <c r="J49" s="1">
        <f t="shared" si="3"/>
        <v>36.079599999999999</v>
      </c>
      <c r="K49" s="1">
        <f t="shared" si="3"/>
        <v>36.949599999999997</v>
      </c>
      <c r="L49" s="1">
        <f t="shared" si="3"/>
        <v>37.8416</v>
      </c>
      <c r="M49" s="1">
        <f t="shared" si="3"/>
        <v>38.754800000000003</v>
      </c>
      <c r="N49" s="3"/>
    </row>
    <row r="50" spans="1:14" hidden="1">
      <c r="N50" s="3"/>
    </row>
    <row r="51" spans="1:14" ht="23.25" hidden="1">
      <c r="A51" s="18" t="s">
        <v>43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"/>
    </row>
    <row r="52" spans="1:14" ht="49.5" hidden="1">
      <c r="A52" s="5" t="s">
        <v>1</v>
      </c>
      <c r="B52" s="5" t="s">
        <v>2</v>
      </c>
      <c r="C52" s="6" t="s">
        <v>3</v>
      </c>
      <c r="D52" s="7" t="s">
        <v>4</v>
      </c>
      <c r="E52" s="7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7" t="s">
        <v>13</v>
      </c>
      <c r="N52" s="3"/>
    </row>
    <row r="53" spans="1:14" ht="16.5" hidden="1">
      <c r="A53" s="8">
        <v>5213100</v>
      </c>
      <c r="B53" s="8">
        <v>521401</v>
      </c>
      <c r="C53" s="10" t="s">
        <v>20</v>
      </c>
      <c r="D53" s="1">
        <f>ROUND(D46*1.015,4)</f>
        <v>28.241499999999998</v>
      </c>
      <c r="E53" s="1">
        <f t="shared" ref="E53:M53" si="4">ROUND(E46*1.015,4)</f>
        <v>29.587599999999998</v>
      </c>
      <c r="F53" s="1">
        <f t="shared" si="4"/>
        <v>30.293600000000001</v>
      </c>
      <c r="G53" s="1">
        <f t="shared" si="4"/>
        <v>31.0185</v>
      </c>
      <c r="H53" s="1">
        <f t="shared" si="4"/>
        <v>31.7606</v>
      </c>
      <c r="I53" s="1">
        <f t="shared" si="4"/>
        <v>32.521799999999999</v>
      </c>
      <c r="J53" s="1">
        <f t="shared" si="4"/>
        <v>33.3018</v>
      </c>
      <c r="K53" s="1">
        <f t="shared" si="4"/>
        <v>34.101399999999998</v>
      </c>
      <c r="L53" s="1">
        <f t="shared" si="4"/>
        <v>34.920499999999997</v>
      </c>
      <c r="M53" s="1">
        <f t="shared" si="4"/>
        <v>35.760100000000001</v>
      </c>
      <c r="N53" s="3"/>
    </row>
    <row r="54" spans="1:14" ht="16.5" hidden="1">
      <c r="A54" s="8">
        <v>5217100</v>
      </c>
      <c r="B54" s="8">
        <v>521701</v>
      </c>
      <c r="C54" s="10" t="s">
        <v>26</v>
      </c>
      <c r="D54" s="1">
        <f>ROUND(D47*1.015,4)</f>
        <v>34.1205</v>
      </c>
      <c r="E54" s="1">
        <f t="shared" ref="E54:M54" si="5">ROUND(E47*1.015,4)</f>
        <v>35.760100000000001</v>
      </c>
      <c r="F54" s="1">
        <f t="shared" si="5"/>
        <v>36.620800000000003</v>
      </c>
      <c r="G54" s="1">
        <f t="shared" si="5"/>
        <v>37.503799999999998</v>
      </c>
      <c r="H54" s="1">
        <f t="shared" si="5"/>
        <v>38.409199999999998</v>
      </c>
      <c r="I54" s="1">
        <f t="shared" si="5"/>
        <v>39.336100000000002</v>
      </c>
      <c r="J54" s="1">
        <f t="shared" si="5"/>
        <v>40.286099999999998</v>
      </c>
      <c r="K54" s="1">
        <f t="shared" si="5"/>
        <v>41.259399999999999</v>
      </c>
      <c r="L54" s="1">
        <f t="shared" si="5"/>
        <v>42.258899999999997</v>
      </c>
      <c r="M54" s="1">
        <f t="shared" si="5"/>
        <v>43.282499999999999</v>
      </c>
      <c r="N54" s="3"/>
    </row>
    <row r="55" spans="1:14" ht="33" hidden="1">
      <c r="A55" s="8">
        <v>2441200</v>
      </c>
      <c r="B55" s="8">
        <v>243225</v>
      </c>
      <c r="C55" s="10" t="s">
        <v>42</v>
      </c>
      <c r="D55" s="1">
        <f>ROUND(D48*1.015,4)</f>
        <v>38.240400000000001</v>
      </c>
      <c r="E55" s="1">
        <f t="shared" ref="E55:M55" si="6">ROUND(E48*1.015,4)</f>
        <v>40.073700000000002</v>
      </c>
      <c r="F55" s="1">
        <f t="shared" si="6"/>
        <v>41.024900000000002</v>
      </c>
      <c r="G55" s="1">
        <f t="shared" si="6"/>
        <v>41.998899999999999</v>
      </c>
      <c r="H55" s="1">
        <f t="shared" si="6"/>
        <v>42.996299999999998</v>
      </c>
      <c r="I55" s="1">
        <f t="shared" si="6"/>
        <v>44.017699999999998</v>
      </c>
      <c r="J55" s="1">
        <f t="shared" si="6"/>
        <v>45.063499999999998</v>
      </c>
      <c r="K55" s="1">
        <f t="shared" si="6"/>
        <v>46.134399999999999</v>
      </c>
      <c r="L55" s="1">
        <f t="shared" si="6"/>
        <v>47.231099999999998</v>
      </c>
      <c r="M55" s="1">
        <f t="shared" si="6"/>
        <v>48.354100000000003</v>
      </c>
      <c r="N55" s="3"/>
    </row>
    <row r="56" spans="1:14" ht="16.5" hidden="1">
      <c r="A56" s="8">
        <v>3500200</v>
      </c>
      <c r="B56" s="8">
        <v>351203</v>
      </c>
      <c r="C56" s="10" t="s">
        <v>28</v>
      </c>
      <c r="D56" s="1">
        <f>ROUND(D49*1.015,4)</f>
        <v>31.035</v>
      </c>
      <c r="E56" s="1">
        <f t="shared" ref="E56:M56" si="7">ROUND(E49*1.015,4)</f>
        <v>32.521799999999999</v>
      </c>
      <c r="F56" s="1">
        <f t="shared" si="7"/>
        <v>33.3018</v>
      </c>
      <c r="G56" s="1">
        <f t="shared" si="7"/>
        <v>34.101399999999998</v>
      </c>
      <c r="H56" s="1">
        <f t="shared" si="7"/>
        <v>34.920499999999997</v>
      </c>
      <c r="I56" s="1">
        <f t="shared" si="7"/>
        <v>35.760100000000001</v>
      </c>
      <c r="J56" s="1">
        <f t="shared" si="7"/>
        <v>36.620800000000003</v>
      </c>
      <c r="K56" s="1">
        <f t="shared" si="7"/>
        <v>37.503799999999998</v>
      </c>
      <c r="L56" s="1">
        <f t="shared" si="7"/>
        <v>38.409199999999998</v>
      </c>
      <c r="M56" s="1">
        <f t="shared" si="7"/>
        <v>39.336100000000002</v>
      </c>
      <c r="N56" s="3"/>
    </row>
    <row r="57" spans="1:14" ht="16.5" hidden="1">
      <c r="A57" s="15"/>
      <c r="B57" s="15"/>
      <c r="C57" s="16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</row>
    <row r="58" spans="1:14" ht="23.25" hidden="1">
      <c r="A58" s="18" t="s">
        <v>44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3"/>
    </row>
    <row r="59" spans="1:14" ht="49.5" hidden="1">
      <c r="A59" s="5" t="s">
        <v>1</v>
      </c>
      <c r="B59" s="5" t="s">
        <v>2</v>
      </c>
      <c r="C59" s="6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8</v>
      </c>
      <c r="I59" s="7" t="s">
        <v>9</v>
      </c>
      <c r="J59" s="7" t="s">
        <v>10</v>
      </c>
      <c r="K59" s="7" t="s">
        <v>11</v>
      </c>
      <c r="L59" s="7" t="s">
        <v>12</v>
      </c>
      <c r="M59" s="7" t="s">
        <v>13</v>
      </c>
      <c r="N59" s="3"/>
    </row>
    <row r="60" spans="1:14" ht="16.5" hidden="1">
      <c r="A60" s="8">
        <v>5213100</v>
      </c>
      <c r="B60" s="8">
        <v>521401</v>
      </c>
      <c r="C60" s="10" t="s">
        <v>20</v>
      </c>
      <c r="D60" s="1">
        <f t="shared" ref="D60:M60" si="8">ROUND(D46*1.03,4)</f>
        <v>28.658799999999999</v>
      </c>
      <c r="E60" s="1">
        <f t="shared" si="8"/>
        <v>30.024799999999999</v>
      </c>
      <c r="F60" s="1">
        <f t="shared" si="8"/>
        <v>30.741299999999999</v>
      </c>
      <c r="G60" s="1">
        <f t="shared" si="8"/>
        <v>31.476900000000001</v>
      </c>
      <c r="H60" s="1">
        <f t="shared" si="8"/>
        <v>32.229900000000001</v>
      </c>
      <c r="I60" s="1">
        <f t="shared" si="8"/>
        <v>33.002400000000002</v>
      </c>
      <c r="J60" s="1">
        <f t="shared" si="8"/>
        <v>33.793999999999997</v>
      </c>
      <c r="K60" s="1">
        <f t="shared" si="8"/>
        <v>34.6053</v>
      </c>
      <c r="L60" s="1">
        <f t="shared" si="8"/>
        <v>35.436500000000002</v>
      </c>
      <c r="M60" s="1">
        <f t="shared" si="8"/>
        <v>36.288499999999999</v>
      </c>
      <c r="N60" s="3"/>
    </row>
    <row r="61" spans="1:14" ht="16.5" hidden="1">
      <c r="A61" s="8">
        <v>5217100</v>
      </c>
      <c r="B61" s="8">
        <v>521701</v>
      </c>
      <c r="C61" s="10" t="s">
        <v>26</v>
      </c>
      <c r="D61" s="1">
        <f t="shared" ref="D61:M61" si="9">ROUND(D47*1.03,4)</f>
        <v>34.6248</v>
      </c>
      <c r="E61" s="1">
        <f t="shared" si="9"/>
        <v>36.288499999999999</v>
      </c>
      <c r="F61" s="1">
        <f t="shared" si="9"/>
        <v>37.161999999999999</v>
      </c>
      <c r="G61" s="1">
        <f t="shared" si="9"/>
        <v>38.058100000000003</v>
      </c>
      <c r="H61" s="1">
        <f t="shared" si="9"/>
        <v>38.976799999999997</v>
      </c>
      <c r="I61" s="1">
        <f t="shared" si="9"/>
        <v>39.917400000000001</v>
      </c>
      <c r="J61" s="1">
        <f t="shared" si="9"/>
        <v>40.881399999999999</v>
      </c>
      <c r="K61" s="1">
        <f t="shared" si="9"/>
        <v>41.869199999999999</v>
      </c>
      <c r="L61" s="1">
        <f t="shared" si="9"/>
        <v>42.883400000000002</v>
      </c>
      <c r="M61" s="1">
        <f t="shared" si="9"/>
        <v>43.922199999999997</v>
      </c>
      <c r="N61" s="3"/>
    </row>
    <row r="62" spans="1:14" ht="33" hidden="1">
      <c r="A62" s="8">
        <v>2441200</v>
      </c>
      <c r="B62" s="8">
        <v>243225</v>
      </c>
      <c r="C62" s="10" t="s">
        <v>42</v>
      </c>
      <c r="D62" s="1">
        <f t="shared" ref="D62:M62" si="10">ROUND(D48*1.03,4)</f>
        <v>38.805599999999998</v>
      </c>
      <c r="E62" s="1">
        <f t="shared" si="10"/>
        <v>40.665900000000001</v>
      </c>
      <c r="F62" s="1">
        <f t="shared" si="10"/>
        <v>41.6312</v>
      </c>
      <c r="G62" s="1">
        <f t="shared" si="10"/>
        <v>42.619500000000002</v>
      </c>
      <c r="H62" s="1">
        <f t="shared" si="10"/>
        <v>43.631700000000002</v>
      </c>
      <c r="I62" s="1">
        <f t="shared" si="10"/>
        <v>44.668199999999999</v>
      </c>
      <c r="J62" s="1">
        <f t="shared" si="10"/>
        <v>45.729399999999998</v>
      </c>
      <c r="K62" s="1">
        <f t="shared" si="10"/>
        <v>46.816200000000002</v>
      </c>
      <c r="L62" s="1">
        <f t="shared" si="10"/>
        <v>47.929099999999998</v>
      </c>
      <c r="M62" s="1">
        <f t="shared" si="10"/>
        <v>49.0687</v>
      </c>
      <c r="N62" s="3"/>
    </row>
    <row r="63" spans="1:14" ht="16.5" hidden="1">
      <c r="A63" s="8">
        <v>3500200</v>
      </c>
      <c r="B63" s="8">
        <v>351203</v>
      </c>
      <c r="C63" s="10" t="s">
        <v>28</v>
      </c>
      <c r="D63" s="1">
        <f t="shared" ref="D63:M63" si="11">ROUND(D49*1.03,4)</f>
        <v>31.4937</v>
      </c>
      <c r="E63" s="1">
        <f t="shared" si="11"/>
        <v>33.002400000000002</v>
      </c>
      <c r="F63" s="1">
        <f t="shared" si="11"/>
        <v>33.793999999999997</v>
      </c>
      <c r="G63" s="1">
        <f t="shared" si="11"/>
        <v>34.6053</v>
      </c>
      <c r="H63" s="1">
        <f t="shared" si="11"/>
        <v>35.436500000000002</v>
      </c>
      <c r="I63" s="1">
        <f t="shared" si="11"/>
        <v>36.288499999999999</v>
      </c>
      <c r="J63" s="1">
        <f t="shared" si="11"/>
        <v>37.161999999999999</v>
      </c>
      <c r="K63" s="1">
        <f t="shared" si="11"/>
        <v>38.058100000000003</v>
      </c>
      <c r="L63" s="1">
        <f t="shared" si="11"/>
        <v>38.976799999999997</v>
      </c>
      <c r="M63" s="1">
        <f t="shared" si="11"/>
        <v>39.917400000000001</v>
      </c>
      <c r="N63" s="3"/>
    </row>
    <row r="64" spans="1:14" ht="16.5" hidden="1">
      <c r="C64" s="13"/>
      <c r="D64" s="17"/>
      <c r="E64" s="17"/>
      <c r="F64" s="17"/>
      <c r="G64" s="17"/>
      <c r="H64" s="17"/>
      <c r="N64" s="3"/>
    </row>
    <row r="65" spans="1:14" ht="23.25">
      <c r="A65" s="18" t="s">
        <v>45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3"/>
    </row>
    <row r="66" spans="1:14" ht="49.5">
      <c r="A66" s="5" t="s">
        <v>1</v>
      </c>
      <c r="B66" s="5" t="s">
        <v>2</v>
      </c>
      <c r="C66" s="6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3"/>
    </row>
    <row r="67" spans="1:14" ht="16.5">
      <c r="A67" s="8">
        <v>5213100</v>
      </c>
      <c r="B67" s="8">
        <v>521401</v>
      </c>
      <c r="C67" s="10" t="s">
        <v>20</v>
      </c>
      <c r="D67" s="1">
        <f>ROUND(D60*1.015,4)</f>
        <v>29.088699999999999</v>
      </c>
      <c r="E67" s="1">
        <f t="shared" ref="E67:M67" si="12">ROUND(E60*1.015,4)</f>
        <v>30.475200000000001</v>
      </c>
      <c r="F67" s="1">
        <f t="shared" si="12"/>
        <v>31.202400000000001</v>
      </c>
      <c r="G67" s="1">
        <f t="shared" si="12"/>
        <v>31.949100000000001</v>
      </c>
      <c r="H67" s="1">
        <f t="shared" si="12"/>
        <v>32.713299999999997</v>
      </c>
      <c r="I67" s="1">
        <f t="shared" si="12"/>
        <v>33.497399999999999</v>
      </c>
      <c r="J67" s="1">
        <f t="shared" si="12"/>
        <v>34.300899999999999</v>
      </c>
      <c r="K67" s="1">
        <f t="shared" si="12"/>
        <v>35.124400000000001</v>
      </c>
      <c r="L67" s="1">
        <f t="shared" si="12"/>
        <v>35.968000000000004</v>
      </c>
      <c r="M67" s="1">
        <f t="shared" si="12"/>
        <v>36.832799999999999</v>
      </c>
      <c r="N67" s="3"/>
    </row>
    <row r="68" spans="1:14" ht="16.5">
      <c r="A68" s="8">
        <v>5217100</v>
      </c>
      <c r="B68" s="8">
        <v>521701</v>
      </c>
      <c r="C68" s="10" t="s">
        <v>26</v>
      </c>
      <c r="D68" s="1">
        <f>ROUND(D61*1.015,4)</f>
        <v>35.144199999999998</v>
      </c>
      <c r="E68" s="1">
        <f t="shared" ref="E68:M68" si="13">ROUND(E61*1.015,4)</f>
        <v>36.832799999999999</v>
      </c>
      <c r="F68" s="1">
        <f t="shared" si="13"/>
        <v>37.7194</v>
      </c>
      <c r="G68" s="1">
        <f t="shared" si="13"/>
        <v>38.628999999999998</v>
      </c>
      <c r="H68" s="1">
        <f t="shared" si="13"/>
        <v>39.561500000000002</v>
      </c>
      <c r="I68" s="1">
        <f t="shared" si="13"/>
        <v>40.516199999999998</v>
      </c>
      <c r="J68" s="1">
        <f t="shared" si="13"/>
        <v>41.494599999999998</v>
      </c>
      <c r="K68" s="1">
        <f t="shared" si="13"/>
        <v>42.497199999999999</v>
      </c>
      <c r="L68" s="1">
        <f t="shared" si="13"/>
        <v>43.526699999999998</v>
      </c>
      <c r="M68" s="1">
        <f t="shared" si="13"/>
        <v>44.581000000000003</v>
      </c>
      <c r="N68" s="3"/>
    </row>
    <row r="69" spans="1:14" ht="33">
      <c r="A69" s="8">
        <v>2441200</v>
      </c>
      <c r="B69" s="8">
        <v>243225</v>
      </c>
      <c r="C69" s="10" t="s">
        <v>42</v>
      </c>
      <c r="D69" s="1">
        <f>ROUND(D62*1.015,4)</f>
        <v>39.387700000000002</v>
      </c>
      <c r="E69" s="1">
        <f t="shared" ref="E69:M69" si="14">ROUND(E62*1.015,4)</f>
        <v>41.2759</v>
      </c>
      <c r="F69" s="1">
        <f t="shared" si="14"/>
        <v>42.255699999999997</v>
      </c>
      <c r="G69" s="1">
        <f t="shared" si="14"/>
        <v>43.258800000000001</v>
      </c>
      <c r="H69" s="1">
        <f t="shared" si="14"/>
        <v>44.286200000000001</v>
      </c>
      <c r="I69" s="1">
        <f t="shared" si="14"/>
        <v>45.338200000000001</v>
      </c>
      <c r="J69" s="1">
        <f t="shared" si="14"/>
        <v>46.415300000000002</v>
      </c>
      <c r="K69" s="1">
        <f t="shared" si="14"/>
        <v>47.5184</v>
      </c>
      <c r="L69" s="1">
        <f t="shared" si="14"/>
        <v>48.648000000000003</v>
      </c>
      <c r="M69" s="1">
        <f t="shared" si="14"/>
        <v>49.804699999999997</v>
      </c>
      <c r="N69" s="3"/>
    </row>
    <row r="70" spans="1:14" ht="16.5">
      <c r="A70" s="8">
        <v>3500200</v>
      </c>
      <c r="B70" s="8">
        <v>351203</v>
      </c>
      <c r="C70" s="10" t="s">
        <v>28</v>
      </c>
      <c r="D70" s="1">
        <f>ROUND(D63*1.015,4)</f>
        <v>31.966100000000001</v>
      </c>
      <c r="E70" s="1">
        <f t="shared" ref="E70:M70" si="15">ROUND(E63*1.015,4)</f>
        <v>33.497399999999999</v>
      </c>
      <c r="F70" s="1">
        <f t="shared" si="15"/>
        <v>34.300899999999999</v>
      </c>
      <c r="G70" s="1">
        <f t="shared" si="15"/>
        <v>35.124400000000001</v>
      </c>
      <c r="H70" s="1">
        <f t="shared" si="15"/>
        <v>35.968000000000004</v>
      </c>
      <c r="I70" s="1">
        <f t="shared" si="15"/>
        <v>36.832799999999999</v>
      </c>
      <c r="J70" s="1">
        <f t="shared" si="15"/>
        <v>37.7194</v>
      </c>
      <c r="K70" s="1">
        <f t="shared" si="15"/>
        <v>38.628999999999998</v>
      </c>
      <c r="L70" s="1">
        <f t="shared" si="15"/>
        <v>39.561500000000002</v>
      </c>
      <c r="M70" s="1">
        <f t="shared" si="15"/>
        <v>40.516199999999998</v>
      </c>
      <c r="N70" s="3"/>
    </row>
    <row r="71" spans="1:14">
      <c r="N71" s="3"/>
    </row>
    <row r="72" spans="1:14" ht="23.25">
      <c r="A72" s="18" t="s">
        <v>46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3"/>
    </row>
    <row r="73" spans="1:14" ht="49.5">
      <c r="A73" s="5" t="s">
        <v>1</v>
      </c>
      <c r="B73" s="5" t="s">
        <v>2</v>
      </c>
      <c r="C73" s="6" t="s">
        <v>3</v>
      </c>
      <c r="D73" s="7" t="s">
        <v>4</v>
      </c>
      <c r="E73" s="7" t="s">
        <v>5</v>
      </c>
      <c r="F73" s="7" t="s">
        <v>6</v>
      </c>
      <c r="G73" s="7" t="s">
        <v>7</v>
      </c>
      <c r="H73" s="7" t="s">
        <v>8</v>
      </c>
      <c r="I73" s="7" t="s">
        <v>9</v>
      </c>
      <c r="J73" s="7" t="s">
        <v>10</v>
      </c>
      <c r="K73" s="7" t="s">
        <v>11</v>
      </c>
      <c r="L73" s="7" t="s">
        <v>12</v>
      </c>
      <c r="M73" s="7" t="s">
        <v>13</v>
      </c>
      <c r="N73" s="3"/>
    </row>
    <row r="74" spans="1:14" ht="16.5">
      <c r="A74" s="8">
        <v>5213100</v>
      </c>
      <c r="B74" s="8">
        <v>521401</v>
      </c>
      <c r="C74" s="10" t="s">
        <v>20</v>
      </c>
      <c r="D74" s="1">
        <f>ROUND(D67*1.03,4)</f>
        <v>29.961400000000001</v>
      </c>
      <c r="E74" s="1">
        <f t="shared" ref="E74:M74" si="16">ROUND(E67*1.03,4)</f>
        <v>31.389500000000002</v>
      </c>
      <c r="F74" s="1">
        <f t="shared" si="16"/>
        <v>32.138500000000001</v>
      </c>
      <c r="G74" s="1">
        <f t="shared" si="16"/>
        <v>32.907600000000002</v>
      </c>
      <c r="H74" s="1">
        <f t="shared" si="16"/>
        <v>33.694699999999997</v>
      </c>
      <c r="I74" s="1">
        <f t="shared" si="16"/>
        <v>34.502299999999998</v>
      </c>
      <c r="J74" s="1">
        <f t="shared" si="16"/>
        <v>35.329900000000002</v>
      </c>
      <c r="K74" s="1">
        <f t="shared" si="16"/>
        <v>36.178100000000001</v>
      </c>
      <c r="L74" s="1">
        <f t="shared" si="16"/>
        <v>37.046999999999997</v>
      </c>
      <c r="M74" s="1">
        <f t="shared" si="16"/>
        <v>37.937800000000003</v>
      </c>
      <c r="N74" s="3"/>
    </row>
    <row r="75" spans="1:14" ht="16.5">
      <c r="A75" s="8">
        <v>5217100</v>
      </c>
      <c r="B75" s="8">
        <v>521701</v>
      </c>
      <c r="C75" s="10" t="s">
        <v>26</v>
      </c>
      <c r="D75" s="1">
        <f>ROUND(D68*1.03,4)</f>
        <v>36.198500000000003</v>
      </c>
      <c r="E75" s="1">
        <f t="shared" ref="E75:M75" si="17">ROUND(E68*1.03,4)</f>
        <v>37.937800000000003</v>
      </c>
      <c r="F75" s="1">
        <f t="shared" si="17"/>
        <v>38.850999999999999</v>
      </c>
      <c r="G75" s="1">
        <f t="shared" si="17"/>
        <v>39.7879</v>
      </c>
      <c r="H75" s="1">
        <f t="shared" si="17"/>
        <v>40.7483</v>
      </c>
      <c r="I75" s="1">
        <f t="shared" si="17"/>
        <v>41.731699999999996</v>
      </c>
      <c r="J75" s="1">
        <f t="shared" si="17"/>
        <v>42.739400000000003</v>
      </c>
      <c r="K75" s="1">
        <f t="shared" si="17"/>
        <v>43.772100000000002</v>
      </c>
      <c r="L75" s="1">
        <f t="shared" si="17"/>
        <v>44.832500000000003</v>
      </c>
      <c r="M75" s="1">
        <f t="shared" si="17"/>
        <v>45.918399999999998</v>
      </c>
      <c r="N75" s="3"/>
    </row>
    <row r="76" spans="1:14" ht="33">
      <c r="A76" s="8">
        <v>2441200</v>
      </c>
      <c r="B76" s="8">
        <v>243225</v>
      </c>
      <c r="C76" s="10" t="s">
        <v>42</v>
      </c>
      <c r="D76" s="1">
        <f>ROUND(D69*1.03,4)</f>
        <v>40.569299999999998</v>
      </c>
      <c r="E76" s="1">
        <f t="shared" ref="E76:M76" si="18">ROUND(E69*1.03,4)</f>
        <v>42.514200000000002</v>
      </c>
      <c r="F76" s="1">
        <f t="shared" si="18"/>
        <v>43.523400000000002</v>
      </c>
      <c r="G76" s="1">
        <f t="shared" si="18"/>
        <v>44.556600000000003</v>
      </c>
      <c r="H76" s="1">
        <f t="shared" si="18"/>
        <v>45.614800000000002</v>
      </c>
      <c r="I76" s="1">
        <f t="shared" si="18"/>
        <v>46.698300000000003</v>
      </c>
      <c r="J76" s="1">
        <f t="shared" si="18"/>
        <v>47.8078</v>
      </c>
      <c r="K76" s="1">
        <f t="shared" si="18"/>
        <v>48.944000000000003</v>
      </c>
      <c r="L76" s="1">
        <f t="shared" si="18"/>
        <v>50.107399999999998</v>
      </c>
      <c r="M76" s="1">
        <f t="shared" si="18"/>
        <v>51.2988</v>
      </c>
      <c r="N76" s="3"/>
    </row>
    <row r="77" spans="1:14" ht="16.5">
      <c r="A77" s="8">
        <v>3500200</v>
      </c>
      <c r="B77" s="8">
        <v>351203</v>
      </c>
      <c r="C77" s="10" t="s">
        <v>28</v>
      </c>
      <c r="D77" s="1">
        <f>ROUND(D70*1.03,4)</f>
        <v>32.9251</v>
      </c>
      <c r="E77" s="1">
        <f t="shared" ref="E77:M77" si="19">ROUND(E70*1.03,4)</f>
        <v>34.502299999999998</v>
      </c>
      <c r="F77" s="1">
        <f t="shared" si="19"/>
        <v>35.329900000000002</v>
      </c>
      <c r="G77" s="1">
        <f t="shared" si="19"/>
        <v>36.178100000000001</v>
      </c>
      <c r="H77" s="1">
        <f t="shared" si="19"/>
        <v>37.046999999999997</v>
      </c>
      <c r="I77" s="1">
        <f t="shared" si="19"/>
        <v>37.937800000000003</v>
      </c>
      <c r="J77" s="1">
        <f t="shared" si="19"/>
        <v>38.850999999999999</v>
      </c>
      <c r="K77" s="1">
        <f t="shared" si="19"/>
        <v>39.7879</v>
      </c>
      <c r="L77" s="1">
        <f t="shared" si="19"/>
        <v>40.7483</v>
      </c>
      <c r="M77" s="1">
        <f t="shared" si="19"/>
        <v>41.731699999999996</v>
      </c>
      <c r="N77" s="3"/>
    </row>
    <row r="78" spans="1:14">
      <c r="N78" s="3"/>
    </row>
    <row r="79" spans="1:14" ht="23.25">
      <c r="A79" s="18" t="s">
        <v>47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3"/>
    </row>
    <row r="80" spans="1:14" ht="49.5">
      <c r="A80" s="5" t="s">
        <v>1</v>
      </c>
      <c r="B80" s="5" t="s">
        <v>2</v>
      </c>
      <c r="C80" s="6" t="s">
        <v>3</v>
      </c>
      <c r="D80" s="7" t="s">
        <v>4</v>
      </c>
      <c r="E80" s="7" t="s">
        <v>5</v>
      </c>
      <c r="F80" s="7" t="s">
        <v>6</v>
      </c>
      <c r="G80" s="7" t="s">
        <v>7</v>
      </c>
      <c r="H80" s="7" t="s">
        <v>8</v>
      </c>
      <c r="I80" s="7" t="s">
        <v>9</v>
      </c>
      <c r="J80" s="7" t="s">
        <v>10</v>
      </c>
      <c r="K80" s="7" t="s">
        <v>11</v>
      </c>
      <c r="L80" s="7" t="s">
        <v>12</v>
      </c>
      <c r="M80" s="7" t="s">
        <v>13</v>
      </c>
      <c r="N80" s="3"/>
    </row>
    <row r="81" spans="1:14" ht="16.5">
      <c r="A81" s="8">
        <v>5213100</v>
      </c>
      <c r="B81" s="8">
        <v>521401</v>
      </c>
      <c r="C81" s="10" t="s">
        <v>20</v>
      </c>
      <c r="D81" s="1">
        <f t="shared" ref="D81:M81" si="20">ROUND(D74*1.04,4)</f>
        <v>31.1599</v>
      </c>
      <c r="E81" s="1">
        <f t="shared" si="20"/>
        <v>32.645099999999999</v>
      </c>
      <c r="F81" s="1">
        <f t="shared" si="20"/>
        <v>33.423999999999999</v>
      </c>
      <c r="G81" s="1">
        <f t="shared" si="20"/>
        <v>34.2239</v>
      </c>
      <c r="H81" s="1">
        <f t="shared" si="20"/>
        <v>35.042499999999997</v>
      </c>
      <c r="I81" s="1">
        <f t="shared" si="20"/>
        <v>35.882399999999997</v>
      </c>
      <c r="J81" s="1">
        <f t="shared" si="20"/>
        <v>36.743099999999998</v>
      </c>
      <c r="K81" s="1">
        <f t="shared" si="20"/>
        <v>37.6252</v>
      </c>
      <c r="L81" s="1">
        <f t="shared" si="20"/>
        <v>38.5289</v>
      </c>
      <c r="M81" s="1">
        <f t="shared" si="20"/>
        <v>39.455300000000001</v>
      </c>
      <c r="N81" s="3"/>
    </row>
    <row r="82" spans="1:14" ht="16.5">
      <c r="A82" s="8">
        <v>5217100</v>
      </c>
      <c r="B82" s="8">
        <v>521701</v>
      </c>
      <c r="C82" s="10" t="s">
        <v>26</v>
      </c>
      <c r="D82" s="1">
        <f t="shared" ref="D82:M82" si="21">ROUND(D75*1.04,4)</f>
        <v>37.6464</v>
      </c>
      <c r="E82" s="1">
        <f t="shared" si="21"/>
        <v>39.455300000000001</v>
      </c>
      <c r="F82" s="1">
        <f t="shared" si="21"/>
        <v>40.405000000000001</v>
      </c>
      <c r="G82" s="1">
        <f t="shared" si="21"/>
        <v>41.379399999999997</v>
      </c>
      <c r="H82" s="1">
        <f t="shared" si="21"/>
        <v>42.3782</v>
      </c>
      <c r="I82" s="1">
        <f t="shared" si="21"/>
        <v>43.401000000000003</v>
      </c>
      <c r="J82" s="1">
        <f t="shared" si="21"/>
        <v>44.448999999999998</v>
      </c>
      <c r="K82" s="1">
        <f t="shared" si="21"/>
        <v>45.523000000000003</v>
      </c>
      <c r="L82" s="1">
        <f t="shared" si="21"/>
        <v>46.625799999999998</v>
      </c>
      <c r="M82" s="1">
        <f t="shared" si="21"/>
        <v>47.755099999999999</v>
      </c>
      <c r="N82" s="3"/>
    </row>
    <row r="83" spans="1:14" ht="33">
      <c r="A83" s="8">
        <v>2441200</v>
      </c>
      <c r="B83" s="8">
        <v>243225</v>
      </c>
      <c r="C83" s="10" t="s">
        <v>42</v>
      </c>
      <c r="D83" s="1">
        <f t="shared" ref="D83:M83" si="22">ROUND(D76*1.04,4)</f>
        <v>42.192100000000003</v>
      </c>
      <c r="E83" s="1">
        <f t="shared" si="22"/>
        <v>44.214799999999997</v>
      </c>
      <c r="F83" s="1">
        <f t="shared" si="22"/>
        <v>45.264299999999999</v>
      </c>
      <c r="G83" s="1">
        <f t="shared" si="22"/>
        <v>46.338900000000002</v>
      </c>
      <c r="H83" s="1">
        <f t="shared" si="22"/>
        <v>47.439399999999999</v>
      </c>
      <c r="I83" s="1">
        <f t="shared" si="22"/>
        <v>48.566200000000002</v>
      </c>
      <c r="J83" s="1">
        <f t="shared" si="22"/>
        <v>49.720100000000002</v>
      </c>
      <c r="K83" s="1">
        <f t="shared" si="22"/>
        <v>50.901800000000001</v>
      </c>
      <c r="L83" s="1">
        <f t="shared" si="22"/>
        <v>52.111699999999999</v>
      </c>
      <c r="M83" s="1">
        <f t="shared" si="22"/>
        <v>53.3508</v>
      </c>
      <c r="N83" s="3"/>
    </row>
    <row r="84" spans="1:14" ht="16.5">
      <c r="A84" s="8">
        <v>3500200</v>
      </c>
      <c r="B84" s="8">
        <v>351203</v>
      </c>
      <c r="C84" s="10" t="s">
        <v>28</v>
      </c>
      <c r="D84" s="1">
        <f t="shared" ref="D84:M84" si="23">ROUND(D77*1.04,4)</f>
        <v>34.242100000000001</v>
      </c>
      <c r="E84" s="1">
        <f t="shared" si="23"/>
        <v>35.882399999999997</v>
      </c>
      <c r="F84" s="1">
        <f t="shared" si="23"/>
        <v>36.743099999999998</v>
      </c>
      <c r="G84" s="1">
        <f t="shared" si="23"/>
        <v>37.6252</v>
      </c>
      <c r="H84" s="1">
        <f t="shared" si="23"/>
        <v>38.5289</v>
      </c>
      <c r="I84" s="1">
        <f t="shared" si="23"/>
        <v>39.455300000000001</v>
      </c>
      <c r="J84" s="1">
        <f t="shared" si="23"/>
        <v>40.405000000000001</v>
      </c>
      <c r="K84" s="1">
        <f t="shared" si="23"/>
        <v>41.379399999999997</v>
      </c>
      <c r="L84" s="1">
        <f t="shared" si="23"/>
        <v>42.3782</v>
      </c>
      <c r="M84" s="1">
        <f t="shared" si="23"/>
        <v>43.401000000000003</v>
      </c>
      <c r="N84" s="3"/>
    </row>
    <row r="85" spans="1:14">
      <c r="N85" s="3"/>
    </row>
    <row r="86" spans="1:14" ht="23.25">
      <c r="A86" s="18" t="s">
        <v>48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3"/>
    </row>
    <row r="87" spans="1:14" ht="49.5">
      <c r="A87" s="5" t="s">
        <v>1</v>
      </c>
      <c r="B87" s="5" t="s">
        <v>2</v>
      </c>
      <c r="C87" s="6" t="s">
        <v>3</v>
      </c>
      <c r="D87" s="7" t="s">
        <v>4</v>
      </c>
      <c r="E87" s="7" t="s">
        <v>5</v>
      </c>
      <c r="F87" s="7" t="s">
        <v>6</v>
      </c>
      <c r="G87" s="7" t="s">
        <v>7</v>
      </c>
      <c r="H87" s="7" t="s">
        <v>8</v>
      </c>
      <c r="I87" s="7" t="s">
        <v>9</v>
      </c>
      <c r="J87" s="7" t="s">
        <v>10</v>
      </c>
      <c r="K87" s="7" t="s">
        <v>11</v>
      </c>
      <c r="L87" s="7" t="s">
        <v>12</v>
      </c>
      <c r="M87" s="7" t="s">
        <v>13</v>
      </c>
      <c r="N87" s="3"/>
    </row>
    <row r="88" spans="1:14" ht="16.5">
      <c r="A88" s="8">
        <v>5213100</v>
      </c>
      <c r="B88" s="8">
        <v>521401</v>
      </c>
      <c r="C88" s="10" t="s">
        <v>20</v>
      </c>
      <c r="D88" s="1">
        <f t="shared" ref="D88:M88" si="24">ROUND(D81*1.04,4)</f>
        <v>32.406300000000002</v>
      </c>
      <c r="E88" s="1">
        <f t="shared" si="24"/>
        <v>33.950899999999997</v>
      </c>
      <c r="F88" s="1">
        <f t="shared" si="24"/>
        <v>34.761000000000003</v>
      </c>
      <c r="G88" s="1">
        <f t="shared" si="24"/>
        <v>35.5929</v>
      </c>
      <c r="H88" s="1">
        <f t="shared" si="24"/>
        <v>36.444200000000002</v>
      </c>
      <c r="I88" s="1">
        <f t="shared" si="24"/>
        <v>37.317700000000002</v>
      </c>
      <c r="J88" s="1">
        <f t="shared" si="24"/>
        <v>38.212800000000001</v>
      </c>
      <c r="K88" s="1">
        <f t="shared" si="24"/>
        <v>39.130200000000002</v>
      </c>
      <c r="L88" s="1">
        <f t="shared" si="24"/>
        <v>40.070099999999996</v>
      </c>
      <c r="M88" s="1">
        <f t="shared" si="24"/>
        <v>41.033499999999997</v>
      </c>
      <c r="N88" s="3"/>
    </row>
    <row r="89" spans="1:14" ht="16.5">
      <c r="A89" s="8">
        <v>5217100</v>
      </c>
      <c r="B89" s="8">
        <v>521701</v>
      </c>
      <c r="C89" s="10" t="s">
        <v>26</v>
      </c>
      <c r="D89" s="1">
        <f t="shared" ref="D89:M89" si="25">ROUND(D82*1.04,4)</f>
        <v>39.152299999999997</v>
      </c>
      <c r="E89" s="1">
        <f t="shared" si="25"/>
        <v>41.033499999999997</v>
      </c>
      <c r="F89" s="1">
        <f t="shared" si="25"/>
        <v>42.0212</v>
      </c>
      <c r="G89" s="1">
        <f t="shared" si="25"/>
        <v>43.034599999999998</v>
      </c>
      <c r="H89" s="1">
        <f t="shared" si="25"/>
        <v>44.073300000000003</v>
      </c>
      <c r="I89" s="1">
        <f t="shared" si="25"/>
        <v>45.137</v>
      </c>
      <c r="J89" s="1">
        <f t="shared" si="25"/>
        <v>46.226999999999997</v>
      </c>
      <c r="K89" s="1">
        <f t="shared" si="25"/>
        <v>47.343899999999998</v>
      </c>
      <c r="L89" s="1">
        <f t="shared" si="25"/>
        <v>48.4908</v>
      </c>
      <c r="M89" s="1">
        <f t="shared" si="25"/>
        <v>49.665300000000002</v>
      </c>
      <c r="N89" s="3"/>
    </row>
    <row r="90" spans="1:14" ht="33">
      <c r="A90" s="8">
        <v>2441200</v>
      </c>
      <c r="B90" s="8">
        <v>243225</v>
      </c>
      <c r="C90" s="10" t="s">
        <v>42</v>
      </c>
      <c r="D90" s="1">
        <f t="shared" ref="D90:M90" si="26">ROUND(D83*1.04,4)</f>
        <v>43.879800000000003</v>
      </c>
      <c r="E90" s="1">
        <f t="shared" si="26"/>
        <v>45.983400000000003</v>
      </c>
      <c r="F90" s="1">
        <f t="shared" si="26"/>
        <v>47.0749</v>
      </c>
      <c r="G90" s="1">
        <f t="shared" si="26"/>
        <v>48.192500000000003</v>
      </c>
      <c r="H90" s="1">
        <f t="shared" si="26"/>
        <v>49.337000000000003</v>
      </c>
      <c r="I90" s="1">
        <f t="shared" si="26"/>
        <v>50.508800000000001</v>
      </c>
      <c r="J90" s="1">
        <f t="shared" si="26"/>
        <v>51.7089</v>
      </c>
      <c r="K90" s="1">
        <f t="shared" si="26"/>
        <v>52.937899999999999</v>
      </c>
      <c r="L90" s="1">
        <f t="shared" si="26"/>
        <v>54.196199999999997</v>
      </c>
      <c r="M90" s="1">
        <f t="shared" si="26"/>
        <v>55.4848</v>
      </c>
      <c r="N90" s="3"/>
    </row>
    <row r="91" spans="1:14" ht="16.5">
      <c r="A91" s="8">
        <v>3500200</v>
      </c>
      <c r="B91" s="8">
        <v>351203</v>
      </c>
      <c r="C91" s="10" t="s">
        <v>28</v>
      </c>
      <c r="D91" s="1">
        <f t="shared" ref="D91:M91" si="27">ROUND(D84*1.04,4)</f>
        <v>35.611800000000002</v>
      </c>
      <c r="E91" s="1">
        <f t="shared" si="27"/>
        <v>37.317700000000002</v>
      </c>
      <c r="F91" s="1">
        <f t="shared" si="27"/>
        <v>38.212800000000001</v>
      </c>
      <c r="G91" s="1">
        <f t="shared" si="27"/>
        <v>39.130200000000002</v>
      </c>
      <c r="H91" s="1">
        <f t="shared" si="27"/>
        <v>40.070099999999996</v>
      </c>
      <c r="I91" s="1">
        <f t="shared" si="27"/>
        <v>41.033499999999997</v>
      </c>
      <c r="J91" s="1">
        <f t="shared" si="27"/>
        <v>42.0212</v>
      </c>
      <c r="K91" s="1">
        <f t="shared" si="27"/>
        <v>43.034599999999998</v>
      </c>
      <c r="L91" s="1">
        <f t="shared" si="27"/>
        <v>44.073300000000003</v>
      </c>
      <c r="M91" s="1">
        <f t="shared" si="27"/>
        <v>45.137</v>
      </c>
      <c r="N91" s="3"/>
    </row>
    <row r="92" spans="1:14">
      <c r="N92" s="3"/>
    </row>
    <row r="93" spans="1:14" ht="23.25">
      <c r="A93" s="18" t="s">
        <v>49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3"/>
    </row>
    <row r="94" spans="1:14" ht="49.5">
      <c r="A94" s="5" t="s">
        <v>1</v>
      </c>
      <c r="B94" s="5" t="s">
        <v>2</v>
      </c>
      <c r="C94" s="6" t="s">
        <v>3</v>
      </c>
      <c r="D94" s="7" t="s">
        <v>4</v>
      </c>
      <c r="E94" s="7" t="s">
        <v>5</v>
      </c>
      <c r="F94" s="7" t="s">
        <v>6</v>
      </c>
      <c r="G94" s="7" t="s">
        <v>7</v>
      </c>
      <c r="H94" s="7" t="s">
        <v>8</v>
      </c>
      <c r="I94" s="7" t="s">
        <v>9</v>
      </c>
      <c r="J94" s="7" t="s">
        <v>10</v>
      </c>
      <c r="K94" s="7" t="s">
        <v>11</v>
      </c>
      <c r="L94" s="7" t="s">
        <v>12</v>
      </c>
      <c r="M94" s="7" t="s">
        <v>13</v>
      </c>
      <c r="N94" s="3"/>
    </row>
    <row r="95" spans="1:14" ht="16.5">
      <c r="A95" s="8">
        <v>5213100</v>
      </c>
      <c r="B95" s="8">
        <v>521401</v>
      </c>
      <c r="C95" s="10" t="s">
        <v>20</v>
      </c>
      <c r="D95" s="1">
        <f>ROUND(D88*1.055,4)</f>
        <v>34.188600000000001</v>
      </c>
      <c r="E95" s="1">
        <f t="shared" ref="E95:M95" si="28">ROUND(E88*1.055,4)</f>
        <v>35.818199999999997</v>
      </c>
      <c r="F95" s="1">
        <f t="shared" si="28"/>
        <v>36.672899999999998</v>
      </c>
      <c r="G95" s="1">
        <f t="shared" si="28"/>
        <v>37.5505</v>
      </c>
      <c r="H95" s="1">
        <f t="shared" si="28"/>
        <v>38.448599999999999</v>
      </c>
      <c r="I95" s="1">
        <f t="shared" si="28"/>
        <v>39.370199999999997</v>
      </c>
      <c r="J95" s="1">
        <f t="shared" si="28"/>
        <v>40.314500000000002</v>
      </c>
      <c r="K95" s="1">
        <f t="shared" si="28"/>
        <v>41.282400000000003</v>
      </c>
      <c r="L95" s="1">
        <f t="shared" si="28"/>
        <v>42.274000000000001</v>
      </c>
      <c r="M95" s="1">
        <f t="shared" si="28"/>
        <v>43.290300000000002</v>
      </c>
      <c r="N95" s="3"/>
    </row>
    <row r="96" spans="1:14" ht="16.5">
      <c r="A96" s="8">
        <v>5217100</v>
      </c>
      <c r="B96" s="8">
        <v>521701</v>
      </c>
      <c r="C96" s="10" t="s">
        <v>26</v>
      </c>
      <c r="D96" s="1">
        <f>ROUND(D89*1.055,4)</f>
        <v>41.305700000000002</v>
      </c>
      <c r="E96" s="1">
        <f t="shared" ref="E96:M96" si="29">ROUND(E89*1.055,4)</f>
        <v>43.290300000000002</v>
      </c>
      <c r="F96" s="1">
        <f t="shared" si="29"/>
        <v>44.3324</v>
      </c>
      <c r="G96" s="1">
        <f t="shared" si="29"/>
        <v>45.401499999999999</v>
      </c>
      <c r="H96" s="1">
        <f t="shared" si="29"/>
        <v>46.497300000000003</v>
      </c>
      <c r="I96" s="1">
        <f t="shared" si="29"/>
        <v>47.619500000000002</v>
      </c>
      <c r="J96" s="1">
        <f t="shared" si="29"/>
        <v>48.769500000000001</v>
      </c>
      <c r="K96" s="1">
        <f t="shared" si="29"/>
        <v>49.947800000000001</v>
      </c>
      <c r="L96" s="1">
        <f t="shared" si="29"/>
        <v>51.157800000000002</v>
      </c>
      <c r="M96" s="1">
        <f t="shared" si="29"/>
        <v>52.396900000000002</v>
      </c>
      <c r="N96" s="3"/>
    </row>
    <row r="97" spans="1:14" ht="33">
      <c r="A97" s="8">
        <v>2441200</v>
      </c>
      <c r="B97" s="8">
        <v>243225</v>
      </c>
      <c r="C97" s="10" t="s">
        <v>42</v>
      </c>
      <c r="D97" s="1">
        <f>ROUND(D90*1.055,4)</f>
        <v>46.293199999999999</v>
      </c>
      <c r="E97" s="1">
        <f t="shared" ref="E97:M97" si="30">ROUND(E90*1.055,4)</f>
        <v>48.512500000000003</v>
      </c>
      <c r="F97" s="1">
        <f t="shared" si="30"/>
        <v>49.664000000000001</v>
      </c>
      <c r="G97" s="1">
        <f t="shared" si="30"/>
        <v>50.8431</v>
      </c>
      <c r="H97" s="1">
        <f t="shared" si="30"/>
        <v>52.0505</v>
      </c>
      <c r="I97" s="1">
        <f t="shared" si="30"/>
        <v>53.286799999999999</v>
      </c>
      <c r="J97" s="1">
        <f t="shared" si="30"/>
        <v>54.552900000000001</v>
      </c>
      <c r="K97" s="1">
        <f t="shared" si="30"/>
        <v>55.849499999999999</v>
      </c>
      <c r="L97" s="1">
        <f t="shared" si="30"/>
        <v>57.177</v>
      </c>
      <c r="M97" s="1">
        <f t="shared" si="30"/>
        <v>58.536499999999997</v>
      </c>
      <c r="N97" s="3"/>
    </row>
    <row r="98" spans="1:14" ht="16.5">
      <c r="A98" s="8">
        <v>3500200</v>
      </c>
      <c r="B98" s="8">
        <v>351203</v>
      </c>
      <c r="C98" s="10" t="s">
        <v>28</v>
      </c>
      <c r="D98" s="1">
        <f>ROUND(D91*1.055,4)</f>
        <v>37.570399999999999</v>
      </c>
      <c r="E98" s="1">
        <f t="shared" ref="E98:M98" si="31">ROUND(E91*1.055,4)</f>
        <v>39.370199999999997</v>
      </c>
      <c r="F98" s="1">
        <f t="shared" si="31"/>
        <v>40.314500000000002</v>
      </c>
      <c r="G98" s="1">
        <f t="shared" si="31"/>
        <v>41.282400000000003</v>
      </c>
      <c r="H98" s="1">
        <f t="shared" si="31"/>
        <v>42.274000000000001</v>
      </c>
      <c r="I98" s="1">
        <f t="shared" si="31"/>
        <v>43.290300000000002</v>
      </c>
      <c r="J98" s="1">
        <f t="shared" si="31"/>
        <v>44.3324</v>
      </c>
      <c r="K98" s="1">
        <f t="shared" si="31"/>
        <v>45.401499999999999</v>
      </c>
      <c r="L98" s="1">
        <f t="shared" si="31"/>
        <v>46.497300000000003</v>
      </c>
      <c r="M98" s="1">
        <f t="shared" si="31"/>
        <v>47.619500000000002</v>
      </c>
      <c r="N98" s="3"/>
    </row>
    <row r="99" spans="1:14">
      <c r="N99" s="3"/>
    </row>
    <row r="100" spans="1:14">
      <c r="N100" s="3"/>
    </row>
    <row r="101" spans="1:14">
      <c r="N101" s="3"/>
    </row>
    <row r="102" spans="1:14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N103" s="3"/>
    </row>
    <row r="104" spans="1:14">
      <c r="N104" s="3"/>
    </row>
    <row r="105" spans="1:14">
      <c r="N105" s="3"/>
    </row>
    <row r="106" spans="1:14">
      <c r="N106" s="3"/>
    </row>
    <row r="107" spans="1:14">
      <c r="N107" s="3"/>
    </row>
    <row r="108" spans="1:14">
      <c r="N108" s="3"/>
    </row>
    <row r="109" spans="1:14">
      <c r="N109" s="3"/>
    </row>
    <row r="110" spans="1:14">
      <c r="N110" s="3"/>
    </row>
    <row r="111" spans="1:14">
      <c r="N111" s="3"/>
    </row>
    <row r="112" spans="1:14">
      <c r="N112" s="3"/>
    </row>
    <row r="113" spans="14:14">
      <c r="N113" s="3"/>
    </row>
    <row r="114" spans="14:14">
      <c r="N114" s="3"/>
    </row>
    <row r="115" spans="14:14">
      <c r="N115" s="3"/>
    </row>
  </sheetData>
  <mergeCells count="10">
    <mergeCell ref="A93:M93"/>
    <mergeCell ref="A65:M65"/>
    <mergeCell ref="A72:M72"/>
    <mergeCell ref="A79:M79"/>
    <mergeCell ref="A86:M86"/>
    <mergeCell ref="A1:M1"/>
    <mergeCell ref="A21:M21"/>
    <mergeCell ref="A44:M44"/>
    <mergeCell ref="A51:M51"/>
    <mergeCell ref="A58:M58"/>
  </mergeCells>
  <printOptions horizontalCentered="1"/>
  <pageMargins left="0.5" right="0.5" top="1.63" bottom="0.5" header="0.5" footer="0.25"/>
  <pageSetup scale="73" fitToHeight="13" orientation="landscape" r:id="rId1"/>
  <headerFooter scaleWithDoc="0">
    <oddHeader>&amp;L&amp;"Times New Roman,Bold"&amp;14cba Code:  297&amp;C&amp;"Times New Roman,Bold"&amp;14ADDENDUM A
King County Juvenile Detention Guild
Department of Adult and Juvenile Detention
Juvenile Detention Division Employees&amp;R&amp;"Times New Roman,Bold"&amp;14Union Code:  Q5</oddHeader>
    <oddFooter>&amp;L296W0120&amp;CPage &amp;P</oddFooter>
  </headerFooter>
  <rowBreaks count="4" manualBreakCount="4">
    <brk id="20" max="16383" man="1"/>
    <brk id="43" max="16383" man="1"/>
    <brk id="50" max="16383" man="1"/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DD1B91-A298-46E8-A5A0-65CDA19204F2}"/>
</file>

<file path=customXml/itemProps2.xml><?xml version="1.0" encoding="utf-8"?>
<ds:datastoreItem xmlns:ds="http://schemas.openxmlformats.org/officeDocument/2006/customXml" ds:itemID="{833E4877-3685-42FE-9CD1-F24EE34DA42C}"/>
</file>

<file path=customXml/itemProps3.xml><?xml version="1.0" encoding="utf-8"?>
<ds:datastoreItem xmlns:ds="http://schemas.openxmlformats.org/officeDocument/2006/customXml" ds:itemID="{C5468E6E-752C-4D17-8DBB-9473F4A36A80}"/>
</file>

<file path=customXml/itemProps4.xml><?xml version="1.0" encoding="utf-8"?>
<ds:datastoreItem xmlns:ds="http://schemas.openxmlformats.org/officeDocument/2006/customXml" ds:itemID="{4AF7B1E6-69D8-4107-84E9-5B042B4B0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King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Swails, Jim</dc:creator>
  <cp:keywords/>
  <dc:description/>
  <cp:lastModifiedBy>Serikbayeva, Gauhar</cp:lastModifiedBy>
  <cp:revision/>
  <dcterms:created xsi:type="dcterms:W3CDTF">2015-03-25T17:19:01Z</dcterms:created>
  <dcterms:modified xsi:type="dcterms:W3CDTF">2024-11-20T18:51:20Z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0x010100D03C1FEDB24A304B88B22491CFC0976900955C5FC58EF5CC43A262195F647F76AC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