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125" yWindow="1155" windowWidth="11475" windowHeight="9615" activeTab="0"/>
  </bookViews>
  <sheets>
    <sheet name="Fiscal Note" sheetId="1" r:id="rId1"/>
  </sheets>
  <definedNames>
    <definedName name="_xlnm.Print_Area" localSheetId="0">'Fiscal Note'!$A$1:$I$77</definedName>
  </definedNames>
  <calcPr calcId="145621"/>
</workbook>
</file>

<file path=xl/sharedStrings.xml><?xml version="1.0" encoding="utf-8"?>
<sst xmlns="http://schemas.openxmlformats.org/spreadsheetml/2006/main" count="111" uniqueCount="81">
  <si>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</si>
  <si>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</si>
  <si>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</si>
  <si>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</si>
  <si>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</si>
  <si>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</si>
  <si>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</si>
  <si>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</si>
  <si>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</si>
  <si>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</si>
  <si>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</si>
  <si>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</si>
  <si>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</si>
  <si>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DNRP / Water and Land Resources</t>
  </si>
  <si>
    <t>Name</t>
  </si>
  <si>
    <t>Amount</t>
  </si>
  <si>
    <t>Master Project</t>
  </si>
  <si>
    <t>Comment</t>
  </si>
  <si>
    <t>Total</t>
  </si>
  <si>
    <t>Title:  Conservation Futures Annual Allocation</t>
  </si>
  <si>
    <r>
      <t>Conservation Futures / WLRD</t>
    </r>
    <r>
      <rPr>
        <vertAlign val="superscript"/>
        <sz val="10.5"/>
        <rFont val="Univers"/>
        <family val="2"/>
      </rPr>
      <t xml:space="preserve"> 1</t>
    </r>
  </si>
  <si>
    <r>
      <t>Capital Outlay</t>
    </r>
    <r>
      <rPr>
        <vertAlign val="superscript"/>
        <sz val="10.5"/>
        <rFont val="Univers"/>
        <family val="2"/>
      </rPr>
      <t xml:space="preserve"> 1</t>
    </r>
  </si>
  <si>
    <t>Ordinance/Motion:  2nd Omnibus Supplemental 2013</t>
  </si>
  <si>
    <t xml:space="preserve">WLCF AUB LES GOVE PARK EXPANS. </t>
  </si>
  <si>
    <t xml:space="preserve">WLCF BEL BELLEVUE GRNWY&amp;OS </t>
  </si>
  <si>
    <t>WLCF KC LOWER TOLT-SWIFTWATER</t>
  </si>
  <si>
    <r>
      <t xml:space="preserve">WLCF KC </t>
    </r>
    <r>
      <rPr>
        <b/>
        <sz val="10.5"/>
        <color indexed="8"/>
        <rFont val="Times New Roman"/>
        <family val="1"/>
      </rPr>
      <t xml:space="preserve">SOOS CREEK PK&amp;TR. ADDN  </t>
    </r>
  </si>
  <si>
    <t>WLCF COV SOUTH COVINGTON PARK</t>
  </si>
  <si>
    <t>WLCF ISS ISSAQUAH CRK WTRWY</t>
  </si>
  <si>
    <t>WLCF KNT GREEN RIVER PARCELS</t>
  </si>
  <si>
    <r>
      <t xml:space="preserve">WLCF KRK </t>
    </r>
    <r>
      <rPr>
        <b/>
        <sz val="10.5"/>
        <color indexed="8"/>
        <rFont val="Times New Roman"/>
        <family val="1"/>
      </rPr>
      <t xml:space="preserve">WARSINSKE/JUANITA PRK </t>
    </r>
  </si>
  <si>
    <r>
      <t xml:space="preserve">WLCF NOR </t>
    </r>
    <r>
      <rPr>
        <b/>
        <sz val="10.5"/>
        <color indexed="8"/>
        <rFont val="Times New Roman"/>
        <family val="1"/>
      </rPr>
      <t>NORMANDY PK NEARSHORE</t>
    </r>
  </si>
  <si>
    <r>
      <t xml:space="preserve">WLCF RED </t>
    </r>
    <r>
      <rPr>
        <b/>
        <sz val="10.5"/>
        <color indexed="8"/>
        <rFont val="Times New Roman"/>
        <family val="1"/>
      </rPr>
      <t>BEAR CREEK REHABIL</t>
    </r>
  </si>
  <si>
    <t>WLCF SNO SNOQ RIVERFRNT REACH</t>
  </si>
  <si>
    <t>WLCF WVL LITTLE BEAR CREEK</t>
  </si>
  <si>
    <t xml:space="preserve">WLCF SEA WEST SEATTLE JUNCTION  </t>
  </si>
  <si>
    <t xml:space="preserve">WLCF SEA SMITH COVE PARK ADDN </t>
  </si>
  <si>
    <t>WLCF SEA SOUTH PARK PLAZA</t>
  </si>
  <si>
    <t>WLCF SEA BAKER PARK ADDN</t>
  </si>
  <si>
    <r>
      <t>WLCF SEA 48</t>
    </r>
    <r>
      <rPr>
        <b/>
        <vertAlign val="superscript"/>
        <sz val="11"/>
        <color indexed="8"/>
        <rFont val="Times New Roman"/>
        <family val="1"/>
      </rPr>
      <t>TH</t>
    </r>
    <r>
      <rPr>
        <b/>
        <sz val="11"/>
        <color indexed="8"/>
        <rFont val="Times New Roman"/>
        <family val="1"/>
      </rPr>
      <t xml:space="preserve"> AND CHARLESTOWN</t>
    </r>
  </si>
  <si>
    <r>
      <t xml:space="preserve">WLCF KC </t>
    </r>
    <r>
      <rPr>
        <b/>
        <sz val="10.5"/>
        <color indexed="8"/>
        <rFont val="Times New Roman"/>
        <family val="1"/>
      </rPr>
      <t xml:space="preserve">DAIRIES IN KING CO/TDR </t>
    </r>
  </si>
  <si>
    <r>
      <t xml:space="preserve">WLCF KC </t>
    </r>
    <r>
      <rPr>
        <b/>
        <sz val="10.5"/>
        <color indexed="8"/>
        <rFont val="Times New Roman"/>
        <family val="1"/>
      </rPr>
      <t xml:space="preserve">GRIFFIN CEEK NAT. AREA </t>
    </r>
  </si>
  <si>
    <r>
      <t xml:space="preserve">WLCF KC </t>
    </r>
    <r>
      <rPr>
        <b/>
        <sz val="10.5"/>
        <color indexed="8"/>
        <rFont val="Times New Roman"/>
        <family val="1"/>
      </rPr>
      <t xml:space="preserve">RAGING RIVER FOREST </t>
    </r>
  </si>
  <si>
    <r>
      <t xml:space="preserve">WLCF KC </t>
    </r>
    <r>
      <rPr>
        <b/>
        <sz val="10.5"/>
        <color indexed="8"/>
        <rFont val="Times New Roman"/>
        <family val="1"/>
      </rPr>
      <t>SNOQUALMIE- FLL CTYACQ</t>
    </r>
  </si>
  <si>
    <r>
      <t xml:space="preserve">WLCF KC </t>
    </r>
    <r>
      <rPr>
        <b/>
        <sz val="10.5"/>
        <color indexed="8"/>
        <rFont val="Times New Roman"/>
        <family val="1"/>
      </rPr>
      <t>TOLT RIVER NATRL AREA</t>
    </r>
  </si>
  <si>
    <r>
      <t xml:space="preserve">WLCF KC </t>
    </r>
    <r>
      <rPr>
        <b/>
        <sz val="10.5"/>
        <color indexed="8"/>
        <rFont val="Times New Roman"/>
        <family val="1"/>
      </rPr>
      <t>BEAR CRK WATERWAYS</t>
    </r>
  </si>
  <si>
    <r>
      <t xml:space="preserve">WLCF KC </t>
    </r>
    <r>
      <rPr>
        <b/>
        <sz val="10.5"/>
        <color indexed="8"/>
        <rFont val="Times New Roman"/>
        <family val="1"/>
      </rPr>
      <t>COUGAR-SQUAK CORR ADD</t>
    </r>
  </si>
  <si>
    <r>
      <t xml:space="preserve">WLCF KC </t>
    </r>
    <r>
      <rPr>
        <b/>
        <sz val="10.5"/>
        <color indexed="8"/>
        <rFont val="Times New Roman"/>
        <family val="1"/>
      </rPr>
      <t>ISSAQUAH CREEK CONSRV</t>
    </r>
  </si>
  <si>
    <r>
      <t xml:space="preserve">WLCF KC </t>
    </r>
    <r>
      <rPr>
        <b/>
        <sz val="10.5"/>
        <color indexed="8"/>
        <rFont val="Times New Roman"/>
        <family val="1"/>
      </rPr>
      <t>LWR CDR R CNSRVTN ARA</t>
    </r>
  </si>
  <si>
    <r>
      <t xml:space="preserve">WLCF KC BLACK DIAMOND </t>
    </r>
    <r>
      <rPr>
        <b/>
        <sz val="10.5"/>
        <color indexed="8"/>
        <rFont val="Times New Roman"/>
        <family val="1"/>
      </rPr>
      <t>NA ADD</t>
    </r>
  </si>
  <si>
    <r>
      <t xml:space="preserve">WLCF KC </t>
    </r>
    <r>
      <rPr>
        <b/>
        <sz val="10.5"/>
        <color indexed="8"/>
        <rFont val="Times New Roman"/>
        <family val="1"/>
      </rPr>
      <t>GREEN R NAT AREA ADTNS</t>
    </r>
  </si>
  <si>
    <t>WLCF KC NEWAUKUM/BIG SPRING</t>
  </si>
  <si>
    <t xml:space="preserve">WLCF KC WHITE RVR/PNNCLE PK/R </t>
  </si>
  <si>
    <r>
      <t xml:space="preserve">WLCF KC </t>
    </r>
    <r>
      <rPr>
        <b/>
        <sz val="10.5"/>
        <color indexed="8"/>
        <rFont val="Times New Roman"/>
        <family val="1"/>
      </rPr>
      <t>PINER POINT NATRL AREA</t>
    </r>
  </si>
  <si>
    <r>
      <t xml:space="preserve">WLCF KC </t>
    </r>
    <r>
      <rPr>
        <b/>
        <sz val="10.5"/>
        <color indexed="8"/>
        <rFont val="Times New Roman"/>
        <family val="1"/>
      </rPr>
      <t xml:space="preserve">SHINGLEMILL CREEK PRES </t>
    </r>
  </si>
  <si>
    <r>
      <t xml:space="preserve">WLCF KC </t>
    </r>
    <r>
      <rPr>
        <b/>
        <sz val="10.5"/>
        <color indexed="8"/>
        <rFont val="Times New Roman"/>
        <family val="1"/>
      </rPr>
      <t xml:space="preserve">COLD CREEK </t>
    </r>
    <r>
      <rPr>
        <b/>
        <sz val="10.5"/>
        <color indexed="8"/>
        <rFont val="Times New Roman"/>
        <family val="1"/>
      </rPr>
      <t>NATURL AREA</t>
    </r>
    <r>
      <rPr>
        <b/>
        <sz val="10.5"/>
        <color indexed="8"/>
        <rFont val="Times New Roman"/>
        <family val="1"/>
      </rPr>
      <t xml:space="preserve"> Add</t>
    </r>
  </si>
  <si>
    <t>WLCF KC Master</t>
  </si>
  <si>
    <t xml:space="preserve">Auburn </t>
  </si>
  <si>
    <t>Bellevue</t>
  </si>
  <si>
    <t>Carnation  (*KC Project)</t>
  </si>
  <si>
    <t>Covington (*KC project)</t>
  </si>
  <si>
    <t>Covington</t>
  </si>
  <si>
    <t xml:space="preserve">Issaquah </t>
  </si>
  <si>
    <t>Kent</t>
  </si>
  <si>
    <t xml:space="preserve">Kirkland </t>
  </si>
  <si>
    <t xml:space="preserve">Normandy Park </t>
  </si>
  <si>
    <t>Redmond</t>
  </si>
  <si>
    <t xml:space="preserve">Snoqualmie </t>
  </si>
  <si>
    <t xml:space="preserve">Woodinville </t>
  </si>
  <si>
    <t>Seattle</t>
  </si>
  <si>
    <t xml:space="preserve">King County </t>
  </si>
  <si>
    <t xml:space="preserve"> (1)  Allocation of 2014 CFT budget appropriation to projects recommended by the CFT Citizens Committee.  Total allocations reduced based on revised Revenue projections by FBOD. </t>
  </si>
  <si>
    <t xml:space="preserve">Note Reviewed By:  </t>
  </si>
  <si>
    <t>WLCF KC TDR Active Farmland</t>
  </si>
  <si>
    <t>$</t>
  </si>
  <si>
    <t>WLCF KC Tall Chief Golf Course</t>
  </si>
  <si>
    <t>Note Prepared By:  Robert Kniestedt,  DNRP, Water and Land Resources</t>
  </si>
  <si>
    <r>
      <t>Conservation Futures / WLRD</t>
    </r>
    <r>
      <rPr>
        <vertAlign val="superscript"/>
        <sz val="10.5"/>
        <rFont val="Univers"/>
        <family val="2"/>
      </rPr>
      <t xml:space="preserve"> 2</t>
    </r>
  </si>
  <si>
    <r>
      <t>Capital Outlay Tall Chief Acquisition</t>
    </r>
    <r>
      <rPr>
        <vertAlign val="superscript"/>
        <sz val="10.5"/>
        <rFont val="Univers"/>
        <family val="2"/>
      </rPr>
      <t xml:space="preserve"> 2</t>
    </r>
  </si>
  <si>
    <t>WLCF TDR Partnership</t>
  </si>
  <si>
    <t xml:space="preserve"> (2)  Increase in funding for acquisition of Tall Chief Golf Course. Total acquisition cost is $4,540,000; of which $950,000 is currently funded in various projects, now re-allocated to new Tall Chief project, and remaining funding of $3,590,000 to be funded from future bond sale. Acquisition is expected to close prior to December 31,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</si>
</sst>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7" formatCode="_(* #,##0_);_(* \(#,##0\);_(* &quot;-&quot;??_);_(@_)"/>
    <numFmt numFmtId="177" formatCode="&quot;$&quot;#,##0"/>
    <numFmt numFmtId="179" formatCode="_(&quot;$&quot;* #,##0_);_(&quot;$&quot;* \(#,##0\);_(&quot;$&quot;* &quot;-&quot;??_);_(@_)"/>
  </numFmts>
  <fonts count="1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Arial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9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3" fontId="3" fillId="0" borderId="31" xfId="0" applyNumberFormat="1" applyFont="1" applyBorder="1"/>
    <xf numFmtId="164" fontId="1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6" fontId="0" fillId="0" borderId="0" xfId="0" applyNumberFormat="1"/>
    <xf numFmtId="3" fontId="7" fillId="0" borderId="0" xfId="0" applyNumberFormat="1" applyFont="1"/>
    <xf numFmtId="164" fontId="1" fillId="0" borderId="28" xfId="0" applyNumberFormat="1" applyFont="1" applyBorder="1"/>
    <xf numFmtId="0" fontId="1" fillId="0" borderId="28" xfId="0" applyFont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6" fontId="5" fillId="0" borderId="12" xfId="0" applyNumberFormat="1" applyFont="1" applyBorder="1" applyAlignment="1">
      <alignment horizontal="center"/>
    </xf>
    <xf numFmtId="6" fontId="5" fillId="0" borderId="19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right"/>
    </xf>
    <xf numFmtId="6" fontId="1" fillId="0" borderId="12" xfId="0" applyNumberFormat="1" applyFont="1" applyBorder="1" applyAlignment="1">
      <alignment horizontal="right"/>
    </xf>
    <xf numFmtId="6" fontId="1" fillId="0" borderId="19" xfId="0" applyNumberFormat="1" applyFont="1" applyBorder="1" applyAlignment="1">
      <alignment horizontal="right"/>
    </xf>
    <xf numFmtId="6" fontId="1" fillId="0" borderId="19" xfId="0" applyNumberFormat="1" applyFont="1" applyBorder="1"/>
    <xf numFmtId="6" fontId="1" fillId="0" borderId="10" xfId="0" applyNumberFormat="1" applyFont="1" applyBorder="1"/>
    <xf numFmtId="6" fontId="1" fillId="0" borderId="12" xfId="0" applyNumberFormat="1" applyFont="1" applyBorder="1"/>
    <xf numFmtId="6" fontId="1" fillId="0" borderId="28" xfId="0" applyNumberFormat="1" applyFont="1" applyFill="1" applyBorder="1" applyAlignment="1">
      <alignment horizontal="right"/>
    </xf>
    <xf numFmtId="6" fontId="1" fillId="0" borderId="29" xfId="0" applyNumberFormat="1" applyFont="1" applyBorder="1" applyAlignment="1">
      <alignment horizontal="right"/>
    </xf>
    <xf numFmtId="6" fontId="1" fillId="0" borderId="30" xfId="0" applyNumberFormat="1" applyFont="1" applyBorder="1"/>
    <xf numFmtId="6" fontId="3" fillId="0" borderId="22" xfId="0" applyNumberFormat="1" applyFont="1" applyBorder="1"/>
    <xf numFmtId="6" fontId="3" fillId="0" borderId="31" xfId="0" applyNumberFormat="1" applyFont="1" applyBorder="1"/>
    <xf numFmtId="6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6" fontId="5" fillId="0" borderId="10" xfId="0" applyNumberFormat="1" applyFont="1" applyBorder="1" applyAlignment="1">
      <alignment horizontal="right"/>
    </xf>
    <xf numFmtId="6" fontId="3" fillId="0" borderId="22" xfId="0" applyNumberFormat="1" applyFont="1" applyBorder="1" applyAlignment="1">
      <alignment horizontal="right"/>
    </xf>
    <xf numFmtId="6" fontId="1" fillId="0" borderId="0" xfId="0" applyNumberFormat="1" applyFont="1" applyAlignment="1">
      <alignment horizontal="right"/>
    </xf>
    <xf numFmtId="6" fontId="6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/>
    </xf>
    <xf numFmtId="0" fontId="14" fillId="0" borderId="12" xfId="0" applyFont="1" applyBorder="1" applyAlignment="1">
      <alignment/>
    </xf>
    <xf numFmtId="0" fontId="15" fillId="0" borderId="10" xfId="0" applyFont="1" applyBorder="1" applyAlignment="1">
      <alignment horizontal="right" wrapText="1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3" fontId="3" fillId="0" borderId="9" xfId="0" applyNumberFormat="1" applyFont="1" applyBorder="1"/>
    <xf numFmtId="3" fontId="3" fillId="0" borderId="11" xfId="0" applyNumberFormat="1" applyFont="1" applyBorder="1"/>
    <xf numFmtId="0" fontId="7" fillId="0" borderId="10" xfId="0" applyFont="1" applyBorder="1"/>
    <xf numFmtId="0" fontId="14" fillId="0" borderId="12" xfId="0" applyFont="1" applyBorder="1" applyAlignment="1">
      <alignment/>
    </xf>
    <xf numFmtId="167" fontId="6" fillId="0" borderId="10" xfId="18" applyNumberFormat="1" applyFont="1" applyBorder="1" applyAlignment="1">
      <alignment horizontal="right"/>
    </xf>
    <xf numFmtId="5" fontId="1" fillId="0" borderId="10" xfId="0" applyNumberFormat="1" applyFont="1" applyBorder="1" applyAlignment="1">
      <alignment horizontal="right"/>
    </xf>
    <xf numFmtId="5" fontId="3" fillId="0" borderId="22" xfId="0" applyNumberFormat="1" applyFont="1" applyBorder="1"/>
    <xf numFmtId="177" fontId="7" fillId="0" borderId="9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177" fontId="7" fillId="0" borderId="10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5" fontId="1" fillId="0" borderId="10" xfId="0" applyNumberFormat="1" applyFont="1" applyFill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67" fontId="3" fillId="0" borderId="22" xfId="18" applyNumberFormat="1" applyFont="1" applyBorder="1"/>
    <xf numFmtId="167" fontId="6" fillId="0" borderId="10" xfId="0" applyNumberFormat="1" applyFont="1" applyBorder="1" applyAlignment="1">
      <alignment horizontal="right"/>
    </xf>
    <xf numFmtId="179" fontId="13" fillId="0" borderId="12" xfId="16" applyNumberFormat="1" applyFont="1" applyBorder="1"/>
    <xf numFmtId="179" fontId="13" fillId="0" borderId="11" xfId="16" applyNumberFormat="1" applyFont="1" applyBorder="1"/>
    <xf numFmtId="167" fontId="13" fillId="0" borderId="12" xfId="16" applyNumberFormat="1" applyFont="1" applyBorder="1"/>
    <xf numFmtId="167" fontId="13" fillId="0" borderId="11" xfId="18" applyNumberFormat="1" applyFont="1" applyBorder="1"/>
    <xf numFmtId="167" fontId="13" fillId="0" borderId="12" xfId="16" applyNumberFormat="1" applyFont="1" applyBorder="1"/>
    <xf numFmtId="167" fontId="13" fillId="0" borderId="11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tabSelected="1" zoomScale="75" zoomScaleNormal="75" workbookViewId="0" topLeftCell="A41">
      <selection activeCell="F84" sqref="F84"/>
    </sheetView>
  </sheetViews>
  <sheetFormatPr defaultColWidth="9.140625" defaultRowHeight="12.75"/>
  <cols>
    <col min="1" max="1" width="16.00390625" style="0" customWidth="1"/>
    <col min="2" max="2" width="35.421875" style="0" customWidth="1"/>
    <col min="3" max="3" width="12.57421875" style="0" customWidth="1"/>
    <col min="4" max="4" width="11.57421875" style="0" customWidth="1"/>
    <col min="5" max="5" width="16.00390625" style="0" customWidth="1"/>
    <col min="6" max="6" width="14.0039062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5" t="s">
        <v>0</v>
      </c>
      <c r="E1" s="77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77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8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79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79"/>
      <c r="F5" s="14"/>
      <c r="G5" s="14"/>
      <c r="H5" s="15"/>
    </row>
    <row r="6" spans="1:8" ht="18" customHeight="1">
      <c r="A6" s="13" t="s">
        <v>76</v>
      </c>
      <c r="B6" s="14"/>
      <c r="C6" s="14"/>
      <c r="D6" s="14"/>
      <c r="E6" s="79"/>
      <c r="F6" s="14"/>
      <c r="G6" s="14"/>
      <c r="H6" s="15"/>
    </row>
    <row r="7" spans="1:8" ht="18" customHeight="1" thickBot="1">
      <c r="A7" s="16" t="s">
        <v>72</v>
      </c>
      <c r="B7" s="17"/>
      <c r="C7" s="17"/>
      <c r="D7" s="17"/>
      <c r="E7" s="80"/>
      <c r="F7" s="17"/>
      <c r="G7" s="17"/>
      <c r="H7" s="18"/>
    </row>
    <row r="8" spans="1:8" ht="18" customHeight="1" thickTop="1">
      <c r="A8" s="19"/>
      <c r="C8" s="19"/>
      <c r="D8" s="14"/>
      <c r="E8" s="79"/>
      <c r="F8" s="14"/>
      <c r="G8" s="14"/>
      <c r="H8" s="14"/>
    </row>
    <row r="9" spans="1:8" ht="18" customHeight="1">
      <c r="A9" s="14" t="s">
        <v>1</v>
      </c>
      <c r="C9" s="19"/>
      <c r="D9" s="19"/>
      <c r="E9" s="77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77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32">
        <v>2013</v>
      </c>
      <c r="F11" s="33">
        <v>2014</v>
      </c>
      <c r="G11" s="33">
        <v>2015</v>
      </c>
      <c r="H11" s="34">
        <v>2016</v>
      </c>
    </row>
    <row r="12" spans="1:8" ht="18" customHeight="1">
      <c r="A12" s="35"/>
      <c r="B12" s="20"/>
      <c r="C12" s="21" t="s">
        <v>6</v>
      </c>
      <c r="D12" s="21" t="s">
        <v>7</v>
      </c>
      <c r="E12" s="81"/>
      <c r="F12" s="62"/>
      <c r="G12" s="63"/>
      <c r="H12" s="64"/>
    </row>
    <row r="13" spans="1:8" ht="18" customHeight="1">
      <c r="A13" s="35" t="s">
        <v>20</v>
      </c>
      <c r="B13" s="20"/>
      <c r="C13" s="21">
        <v>3151</v>
      </c>
      <c r="D13" s="87">
        <v>30800</v>
      </c>
      <c r="E13" s="84"/>
      <c r="F13" s="117"/>
      <c r="G13" s="66"/>
      <c r="H13" s="67"/>
    </row>
    <row r="14" spans="1:8" ht="18" customHeight="1">
      <c r="A14" s="35" t="s">
        <v>77</v>
      </c>
      <c r="B14" s="20"/>
      <c r="C14" s="21">
        <v>3151</v>
      </c>
      <c r="D14" s="87">
        <v>39199</v>
      </c>
      <c r="E14" s="118">
        <v>3590000</v>
      </c>
      <c r="F14" s="65"/>
      <c r="G14" s="66"/>
      <c r="H14" s="68"/>
    </row>
    <row r="15" spans="1:8" ht="18" customHeight="1">
      <c r="A15" s="35"/>
      <c r="B15" s="20"/>
      <c r="C15" s="21"/>
      <c r="D15" s="87"/>
      <c r="E15" s="84"/>
      <c r="F15" s="71"/>
      <c r="G15" s="72"/>
      <c r="H15" s="73"/>
    </row>
    <row r="16" spans="1:8" ht="18" customHeight="1">
      <c r="A16" s="46"/>
      <c r="B16" s="47"/>
      <c r="C16" s="60"/>
      <c r="D16" s="61"/>
      <c r="E16" s="71"/>
      <c r="F16" s="71"/>
      <c r="G16" s="72"/>
      <c r="H16" s="73"/>
    </row>
    <row r="17" spans="1:10" ht="18" customHeight="1" thickBot="1">
      <c r="A17" s="37"/>
      <c r="B17" s="38" t="s">
        <v>8</v>
      </c>
      <c r="C17" s="39"/>
      <c r="D17" s="39"/>
      <c r="E17" s="82">
        <f>SUM(E13:E15)</f>
        <v>3590000</v>
      </c>
      <c r="F17" s="103">
        <f>SUM(F13:F16)</f>
        <v>0</v>
      </c>
      <c r="G17" s="74">
        <f>SUM(G13:G14)</f>
        <v>0</v>
      </c>
      <c r="H17" s="75">
        <f>SUM(H13:H14)</f>
        <v>0</v>
      </c>
      <c r="J17" s="58"/>
    </row>
    <row r="18" spans="1:10" ht="18" customHeight="1">
      <c r="A18" s="19"/>
      <c r="B18" s="19"/>
      <c r="C18" s="19"/>
      <c r="D18" s="19"/>
      <c r="E18" s="83"/>
      <c r="F18" s="76"/>
      <c r="G18" s="76"/>
      <c r="H18" s="76"/>
      <c r="J18" s="58"/>
    </row>
    <row r="19" spans="1:8" ht="18" customHeight="1" thickBot="1">
      <c r="A19" s="43" t="s">
        <v>9</v>
      </c>
      <c r="B19" s="14"/>
      <c r="C19" s="14"/>
      <c r="D19" s="19"/>
      <c r="E19" s="83"/>
      <c r="F19" s="76"/>
      <c r="G19" s="76"/>
      <c r="H19" s="76"/>
    </row>
    <row r="20" spans="1:8" ht="18" customHeight="1">
      <c r="A20" s="30" t="s">
        <v>3</v>
      </c>
      <c r="B20" s="31"/>
      <c r="C20" s="32" t="s">
        <v>4</v>
      </c>
      <c r="D20" s="32" t="s">
        <v>10</v>
      </c>
      <c r="E20" s="32">
        <v>2013</v>
      </c>
      <c r="F20" s="33">
        <v>2014</v>
      </c>
      <c r="G20" s="33">
        <v>2015</v>
      </c>
      <c r="H20" s="34">
        <v>2016</v>
      </c>
    </row>
    <row r="21" spans="1:8" ht="18" customHeight="1">
      <c r="A21" s="35"/>
      <c r="B21" s="24"/>
      <c r="C21" s="21" t="s">
        <v>6</v>
      </c>
      <c r="D21" s="21"/>
      <c r="E21" s="81"/>
      <c r="F21" s="62"/>
      <c r="G21" s="63"/>
      <c r="H21" s="64"/>
    </row>
    <row r="22" spans="1:8" ht="18" customHeight="1">
      <c r="A22" s="35" t="s">
        <v>20</v>
      </c>
      <c r="B22" s="20"/>
      <c r="C22" s="21">
        <v>3151</v>
      </c>
      <c r="D22" s="57"/>
      <c r="E22" s="84"/>
      <c r="F22" s="102">
        <v>-829818</v>
      </c>
      <c r="G22" s="63"/>
      <c r="H22" s="64"/>
    </row>
    <row r="23" spans="1:8" ht="18" customHeight="1">
      <c r="A23" s="35" t="s">
        <v>77</v>
      </c>
      <c r="B23" s="20"/>
      <c r="C23" s="21">
        <v>3151</v>
      </c>
      <c r="D23" s="21"/>
      <c r="E23" s="118">
        <f>+E14</f>
        <v>3590000</v>
      </c>
      <c r="F23" s="62"/>
      <c r="G23" s="63"/>
      <c r="H23" s="64"/>
    </row>
    <row r="24" spans="1:8" ht="18" customHeight="1">
      <c r="A24" s="35"/>
      <c r="B24" s="24"/>
      <c r="C24" s="55"/>
      <c r="D24" s="21"/>
      <c r="E24" s="65"/>
      <c r="F24" s="69"/>
      <c r="G24" s="70"/>
      <c r="H24" s="68"/>
    </row>
    <row r="25" spans="1:9" ht="18" customHeight="1" thickBot="1">
      <c r="A25" s="37"/>
      <c r="B25" s="38" t="s">
        <v>11</v>
      </c>
      <c r="C25" s="39"/>
      <c r="D25" s="39"/>
      <c r="E25" s="82">
        <f>SUM(E22:E24)</f>
        <v>3590000</v>
      </c>
      <c r="F25" s="103">
        <f>SUM(F21:F24)</f>
        <v>-829818</v>
      </c>
      <c r="G25" s="74">
        <f>SUM(G24:G24)</f>
        <v>0</v>
      </c>
      <c r="H25" s="75">
        <f>SUM(H24:H24)</f>
        <v>0</v>
      </c>
      <c r="I25" s="52"/>
    </row>
    <row r="26" spans="1:8" ht="18" customHeight="1">
      <c r="A26" s="19"/>
      <c r="B26" s="19"/>
      <c r="C26" s="19"/>
      <c r="D26" s="19"/>
      <c r="E26" s="85"/>
      <c r="F26" s="23"/>
      <c r="G26" s="23"/>
      <c r="H26" s="23"/>
    </row>
    <row r="27" spans="1:8" ht="18" customHeight="1" thickBot="1">
      <c r="A27" s="43" t="s">
        <v>12</v>
      </c>
      <c r="B27" s="14"/>
      <c r="C27" s="14"/>
      <c r="D27" s="14"/>
      <c r="E27" s="77"/>
      <c r="F27" s="19"/>
      <c r="G27" s="19"/>
      <c r="H27" s="19"/>
    </row>
    <row r="28" spans="1:10" ht="18" customHeight="1">
      <c r="A28" s="30"/>
      <c r="B28" s="31"/>
      <c r="C28" s="40"/>
      <c r="D28" s="41"/>
      <c r="E28" s="32">
        <v>2013</v>
      </c>
      <c r="F28" s="33">
        <v>2014</v>
      </c>
      <c r="G28" s="33">
        <v>2015</v>
      </c>
      <c r="H28" s="34">
        <v>2016</v>
      </c>
      <c r="I28" s="25"/>
      <c r="J28" s="25"/>
    </row>
    <row r="29" spans="1:10" ht="18" customHeight="1">
      <c r="A29" s="35" t="s">
        <v>21</v>
      </c>
      <c r="B29" s="20"/>
      <c r="C29" s="20"/>
      <c r="D29" s="24"/>
      <c r="E29" s="84"/>
      <c r="F29" s="101">
        <v>-829818</v>
      </c>
      <c r="G29" s="56"/>
      <c r="H29" s="36"/>
      <c r="I29" s="26"/>
      <c r="J29" s="26"/>
    </row>
    <row r="30" spans="1:10" ht="18" customHeight="1">
      <c r="A30" s="35" t="s">
        <v>78</v>
      </c>
      <c r="B30" s="20"/>
      <c r="C30" s="20"/>
      <c r="D30" s="24"/>
      <c r="E30" s="120">
        <f>+E23</f>
        <v>3590000</v>
      </c>
      <c r="F30" s="22"/>
      <c r="G30" s="29"/>
      <c r="H30" s="36"/>
      <c r="I30" s="26"/>
      <c r="J30" s="26"/>
    </row>
    <row r="31" spans="1:8" ht="18" customHeight="1">
      <c r="A31" s="35"/>
      <c r="B31" s="20"/>
      <c r="C31" s="20"/>
      <c r="D31" s="24"/>
      <c r="E31" s="84"/>
      <c r="F31" s="22"/>
      <c r="G31" s="29"/>
      <c r="H31" s="36"/>
    </row>
    <row r="32" spans="1:8" ht="18" customHeight="1">
      <c r="A32" s="46"/>
      <c r="B32" s="47"/>
      <c r="C32" s="47"/>
      <c r="D32" s="48"/>
      <c r="E32" s="86"/>
      <c r="F32" s="49"/>
      <c r="G32" s="50"/>
      <c r="H32" s="51"/>
    </row>
    <row r="33" spans="1:10" ht="18" customHeight="1" thickBot="1">
      <c r="A33" s="37" t="s">
        <v>11</v>
      </c>
      <c r="B33" s="38"/>
      <c r="C33" s="38"/>
      <c r="D33" s="42"/>
      <c r="E33" s="53">
        <f>(SUM(E29:E31))</f>
        <v>3590000</v>
      </c>
      <c r="F33" s="119">
        <f>F29+F30+F31</f>
        <v>-829818</v>
      </c>
      <c r="G33" s="53">
        <f>G29+G30+G31</f>
        <v>0</v>
      </c>
      <c r="H33" s="54">
        <f>H29+H30+H31</f>
        <v>0</v>
      </c>
      <c r="I33" s="27"/>
      <c r="J33" s="27"/>
    </row>
    <row r="34" spans="9:10" ht="18" customHeight="1">
      <c r="I34" s="27"/>
      <c r="J34" s="27"/>
    </row>
    <row r="35" spans="1:10" ht="39" customHeight="1">
      <c r="A35" s="112" t="s">
        <v>71</v>
      </c>
      <c r="B35" s="113"/>
      <c r="C35" s="113"/>
      <c r="D35" s="113"/>
      <c r="E35" s="113"/>
      <c r="F35" s="113"/>
      <c r="G35" s="113"/>
      <c r="H35" s="114"/>
      <c r="I35" s="27"/>
      <c r="J35" s="27"/>
    </row>
    <row r="36" spans="1:10" ht="13.5">
      <c r="A36" s="89" t="s">
        <v>16</v>
      </c>
      <c r="B36" s="88" t="s">
        <v>14</v>
      </c>
      <c r="C36" s="90"/>
      <c r="D36" s="90" t="s">
        <v>15</v>
      </c>
      <c r="E36" s="97"/>
      <c r="F36" s="90" t="s">
        <v>17</v>
      </c>
      <c r="G36" s="97"/>
      <c r="H36" s="98"/>
      <c r="I36" s="27"/>
      <c r="J36" s="27"/>
    </row>
    <row r="37" spans="1:10" ht="14.25">
      <c r="A37" s="91">
        <v>1122033</v>
      </c>
      <c r="B37" s="109" t="s">
        <v>23</v>
      </c>
      <c r="C37" s="111"/>
      <c r="D37" s="121">
        <v>325000</v>
      </c>
      <c r="E37" s="122"/>
      <c r="F37" s="109" t="s">
        <v>57</v>
      </c>
      <c r="G37" s="110"/>
      <c r="H37" s="111"/>
      <c r="J37" s="59"/>
    </row>
    <row r="38" spans="1:8" ht="14.25">
      <c r="A38" s="91">
        <v>1047227</v>
      </c>
      <c r="B38" s="93" t="s">
        <v>24</v>
      </c>
      <c r="C38" s="95"/>
      <c r="D38" s="121">
        <v>650000</v>
      </c>
      <c r="E38" s="122"/>
      <c r="F38" s="109" t="s">
        <v>58</v>
      </c>
      <c r="G38" s="110"/>
      <c r="H38" s="111"/>
    </row>
    <row r="39" spans="1:8" ht="14.25">
      <c r="A39" s="91">
        <v>1122056</v>
      </c>
      <c r="B39" s="93" t="s">
        <v>25</v>
      </c>
      <c r="C39" s="95"/>
      <c r="D39" s="121">
        <v>215000</v>
      </c>
      <c r="E39" s="122"/>
      <c r="F39" s="109" t="s">
        <v>59</v>
      </c>
      <c r="G39" s="110"/>
      <c r="H39" s="111"/>
    </row>
    <row r="40" spans="1:8" ht="14.25">
      <c r="A40" s="91">
        <v>1116245</v>
      </c>
      <c r="B40" s="93" t="s">
        <v>26</v>
      </c>
      <c r="C40" s="95"/>
      <c r="D40" s="121">
        <v>99000</v>
      </c>
      <c r="E40" s="122"/>
      <c r="F40" s="109" t="s">
        <v>60</v>
      </c>
      <c r="G40" s="110"/>
      <c r="H40" s="111"/>
    </row>
    <row r="41" spans="1:8" ht="14.25">
      <c r="A41" s="91">
        <v>1122034</v>
      </c>
      <c r="B41" s="93" t="s">
        <v>27</v>
      </c>
      <c r="C41" s="95"/>
      <c r="D41" s="121">
        <v>200000</v>
      </c>
      <c r="E41" s="122"/>
      <c r="F41" s="109" t="s">
        <v>61</v>
      </c>
      <c r="G41" s="110"/>
      <c r="H41" s="111"/>
    </row>
    <row r="42" spans="1:8" ht="14.25">
      <c r="A42" s="91">
        <v>1047228</v>
      </c>
      <c r="B42" s="93" t="s">
        <v>28</v>
      </c>
      <c r="C42" s="95"/>
      <c r="D42" s="121">
        <v>250000</v>
      </c>
      <c r="E42" s="122"/>
      <c r="F42" s="109" t="s">
        <v>62</v>
      </c>
      <c r="G42" s="110"/>
      <c r="H42" s="111"/>
    </row>
    <row r="43" spans="1:8" ht="14.25">
      <c r="A43" s="91">
        <v>1112181</v>
      </c>
      <c r="B43" s="93" t="s">
        <v>29</v>
      </c>
      <c r="C43" s="95"/>
      <c r="D43" s="121">
        <v>350000</v>
      </c>
      <c r="E43" s="122"/>
      <c r="F43" s="109" t="s">
        <v>63</v>
      </c>
      <c r="G43" s="110"/>
      <c r="H43" s="111"/>
    </row>
    <row r="44" spans="1:8" ht="14.25">
      <c r="A44" s="91">
        <v>1122035</v>
      </c>
      <c r="B44" s="93" t="s">
        <v>30</v>
      </c>
      <c r="C44" s="95"/>
      <c r="D44" s="121">
        <v>197562</v>
      </c>
      <c r="E44" s="122"/>
      <c r="F44" s="109" t="s">
        <v>64</v>
      </c>
      <c r="G44" s="110"/>
      <c r="H44" s="111"/>
    </row>
    <row r="45" spans="1:8" ht="14.25">
      <c r="A45" s="91">
        <v>1122036</v>
      </c>
      <c r="B45" s="93" t="s">
        <v>31</v>
      </c>
      <c r="C45" s="95"/>
      <c r="D45" s="121">
        <v>252920</v>
      </c>
      <c r="E45" s="122"/>
      <c r="F45" s="109" t="s">
        <v>65</v>
      </c>
      <c r="G45" s="110"/>
      <c r="H45" s="111"/>
    </row>
    <row r="46" spans="1:8" ht="14.25">
      <c r="A46" s="91">
        <v>1122037</v>
      </c>
      <c r="B46" s="93" t="s">
        <v>32</v>
      </c>
      <c r="C46" s="95"/>
      <c r="D46" s="121">
        <v>66925</v>
      </c>
      <c r="E46" s="122"/>
      <c r="F46" s="109" t="s">
        <v>66</v>
      </c>
      <c r="G46" s="110"/>
      <c r="H46" s="111"/>
    </row>
    <row r="47" spans="1:8" ht="14.25">
      <c r="A47" s="91">
        <v>1047226</v>
      </c>
      <c r="B47" s="93" t="s">
        <v>33</v>
      </c>
      <c r="C47" s="95"/>
      <c r="D47" s="121">
        <v>250000</v>
      </c>
      <c r="E47" s="122"/>
      <c r="F47" s="109" t="s">
        <v>67</v>
      </c>
      <c r="G47" s="110"/>
      <c r="H47" s="111"/>
    </row>
    <row r="48" spans="1:8" ht="14.25">
      <c r="A48" s="91">
        <v>1122038</v>
      </c>
      <c r="B48" s="109" t="s">
        <v>34</v>
      </c>
      <c r="C48" s="111"/>
      <c r="D48" s="121">
        <v>100000</v>
      </c>
      <c r="E48" s="122"/>
      <c r="F48" s="109" t="s">
        <v>68</v>
      </c>
      <c r="G48" s="110"/>
      <c r="H48" s="111"/>
    </row>
    <row r="49" spans="1:8" ht="14.25">
      <c r="A49" s="91">
        <v>1122039</v>
      </c>
      <c r="B49" s="93" t="s">
        <v>35</v>
      </c>
      <c r="C49" s="95"/>
      <c r="D49" s="121">
        <v>1000000</v>
      </c>
      <c r="E49" s="122"/>
      <c r="F49" s="109" t="s">
        <v>69</v>
      </c>
      <c r="G49" s="110"/>
      <c r="H49" s="111"/>
    </row>
    <row r="50" spans="1:8" ht="14.25">
      <c r="A50" s="91">
        <v>1116261</v>
      </c>
      <c r="B50" s="93" t="s">
        <v>36</v>
      </c>
      <c r="C50" s="95"/>
      <c r="D50" s="121">
        <v>875000</v>
      </c>
      <c r="E50" s="122"/>
      <c r="F50" s="109" t="s">
        <v>69</v>
      </c>
      <c r="G50" s="110"/>
      <c r="H50" s="111"/>
    </row>
    <row r="51" spans="1:8" ht="14.25">
      <c r="A51" s="91">
        <v>1122040</v>
      </c>
      <c r="B51" s="109" t="s">
        <v>37</v>
      </c>
      <c r="C51" s="111"/>
      <c r="D51" s="121">
        <v>500000</v>
      </c>
      <c r="E51" s="122"/>
      <c r="F51" s="109" t="s">
        <v>69</v>
      </c>
      <c r="G51" s="110"/>
      <c r="H51" s="111"/>
    </row>
    <row r="52" spans="1:8" ht="14.25">
      <c r="A52" s="91">
        <v>1122041</v>
      </c>
      <c r="B52" s="109" t="s">
        <v>38</v>
      </c>
      <c r="C52" s="111"/>
      <c r="D52" s="121">
        <v>200000</v>
      </c>
      <c r="E52" s="122"/>
      <c r="F52" s="109" t="s">
        <v>69</v>
      </c>
      <c r="G52" s="110"/>
      <c r="H52" s="111"/>
    </row>
    <row r="53" spans="1:8" ht="16.5">
      <c r="A53" s="91">
        <v>1122042</v>
      </c>
      <c r="B53" s="93" t="s">
        <v>39</v>
      </c>
      <c r="C53" s="95"/>
      <c r="D53" s="121">
        <v>350000</v>
      </c>
      <c r="E53" s="122"/>
      <c r="F53" s="109" t="s">
        <v>69</v>
      </c>
      <c r="G53" s="110"/>
      <c r="H53" s="111"/>
    </row>
    <row r="54" spans="1:8" ht="14.25">
      <c r="A54" s="92">
        <v>1122057</v>
      </c>
      <c r="B54" s="93" t="s">
        <v>40</v>
      </c>
      <c r="C54" s="95"/>
      <c r="D54" s="121">
        <v>400000</v>
      </c>
      <c r="E54" s="122"/>
      <c r="F54" s="109" t="s">
        <v>70</v>
      </c>
      <c r="G54" s="110"/>
      <c r="H54" s="111"/>
    </row>
    <row r="55" spans="1:8" ht="14.25">
      <c r="A55" s="92">
        <v>1122058</v>
      </c>
      <c r="B55" s="93" t="s">
        <v>41</v>
      </c>
      <c r="C55" s="95"/>
      <c r="D55" s="121">
        <v>210000</v>
      </c>
      <c r="E55" s="122"/>
      <c r="F55" s="109" t="s">
        <v>70</v>
      </c>
      <c r="G55" s="110"/>
      <c r="H55" s="111"/>
    </row>
    <row r="56" spans="1:8" ht="14.25">
      <c r="A56" s="92">
        <v>1122059</v>
      </c>
      <c r="B56" s="93" t="s">
        <v>42</v>
      </c>
      <c r="C56" s="95"/>
      <c r="D56" s="121">
        <v>415000</v>
      </c>
      <c r="E56" s="122"/>
      <c r="F56" s="109" t="s">
        <v>70</v>
      </c>
      <c r="G56" s="110"/>
      <c r="H56" s="111"/>
    </row>
    <row r="57" spans="1:8" ht="14.25">
      <c r="A57" s="92">
        <v>1047204</v>
      </c>
      <c r="B57" s="93" t="s">
        <v>43</v>
      </c>
      <c r="C57" s="95"/>
      <c r="D57" s="121">
        <v>110000</v>
      </c>
      <c r="E57" s="122"/>
      <c r="F57" s="109" t="s">
        <v>70</v>
      </c>
      <c r="G57" s="110"/>
      <c r="H57" s="111"/>
    </row>
    <row r="58" spans="1:8" ht="14.25">
      <c r="A58" s="92">
        <v>1047186</v>
      </c>
      <c r="B58" s="93" t="s">
        <v>44</v>
      </c>
      <c r="C58" s="95"/>
      <c r="D58" s="121">
        <v>100000</v>
      </c>
      <c r="E58" s="122"/>
      <c r="F58" s="109" t="s">
        <v>70</v>
      </c>
      <c r="G58" s="110"/>
      <c r="H58" s="111"/>
    </row>
    <row r="59" spans="1:8" ht="14.25">
      <c r="A59" s="92">
        <v>1116231</v>
      </c>
      <c r="B59" s="93" t="s">
        <v>45</v>
      </c>
      <c r="C59" s="95"/>
      <c r="D59" s="121">
        <v>175000</v>
      </c>
      <c r="E59" s="122"/>
      <c r="F59" s="109" t="s">
        <v>70</v>
      </c>
      <c r="G59" s="110"/>
      <c r="H59" s="111"/>
    </row>
    <row r="60" spans="1:8" ht="14.25">
      <c r="A60" s="92">
        <v>1122060</v>
      </c>
      <c r="B60" s="93" t="s">
        <v>55</v>
      </c>
      <c r="C60" s="95"/>
      <c r="D60" s="121">
        <v>25000</v>
      </c>
      <c r="E60" s="122"/>
      <c r="F60" s="109" t="s">
        <v>70</v>
      </c>
      <c r="G60" s="110"/>
      <c r="H60" s="111"/>
    </row>
    <row r="61" spans="1:8" ht="14.25">
      <c r="A61" s="92">
        <v>1047196</v>
      </c>
      <c r="B61" s="93" t="s">
        <v>46</v>
      </c>
      <c r="C61" s="95"/>
      <c r="D61" s="121">
        <v>500000</v>
      </c>
      <c r="E61" s="122"/>
      <c r="F61" s="109" t="s">
        <v>70</v>
      </c>
      <c r="G61" s="110"/>
      <c r="H61" s="111"/>
    </row>
    <row r="62" spans="1:8" ht="14.25">
      <c r="A62" s="92">
        <v>1122061</v>
      </c>
      <c r="B62" s="93" t="s">
        <v>47</v>
      </c>
      <c r="C62" s="95"/>
      <c r="D62" s="121">
        <v>50000</v>
      </c>
      <c r="E62" s="122"/>
      <c r="F62" s="109" t="s">
        <v>70</v>
      </c>
      <c r="G62" s="110"/>
      <c r="H62" s="111"/>
    </row>
    <row r="63" spans="1:8" ht="14.25">
      <c r="A63" s="92">
        <v>1047194</v>
      </c>
      <c r="B63" s="93" t="s">
        <v>48</v>
      </c>
      <c r="C63" s="96"/>
      <c r="D63" s="121">
        <v>100000</v>
      </c>
      <c r="E63" s="122"/>
      <c r="F63" s="109" t="s">
        <v>70</v>
      </c>
      <c r="G63" s="110"/>
      <c r="H63" s="111"/>
    </row>
    <row r="64" spans="1:8" ht="14.25">
      <c r="A64" s="92">
        <v>1122062</v>
      </c>
      <c r="B64" s="93" t="s">
        <v>49</v>
      </c>
      <c r="C64" s="96"/>
      <c r="D64" s="121">
        <v>130000</v>
      </c>
      <c r="E64" s="122"/>
      <c r="F64" s="109" t="s">
        <v>70</v>
      </c>
      <c r="G64" s="110"/>
      <c r="H64" s="111"/>
    </row>
    <row r="65" spans="1:8" ht="14.25">
      <c r="A65" s="92">
        <v>1047188</v>
      </c>
      <c r="B65" s="93" t="s">
        <v>50</v>
      </c>
      <c r="C65" s="96"/>
      <c r="D65" s="121">
        <v>392000</v>
      </c>
      <c r="E65" s="122"/>
      <c r="F65" s="109" t="s">
        <v>70</v>
      </c>
      <c r="G65" s="110"/>
      <c r="H65" s="111"/>
    </row>
    <row r="66" spans="1:8" ht="14.25">
      <c r="A66" s="92">
        <v>1122063</v>
      </c>
      <c r="B66" s="93" t="s">
        <v>51</v>
      </c>
      <c r="C66" s="96"/>
      <c r="D66" s="121">
        <v>50509</v>
      </c>
      <c r="E66" s="122"/>
      <c r="F66" s="109" t="s">
        <v>70</v>
      </c>
      <c r="G66" s="110"/>
      <c r="H66" s="111"/>
    </row>
    <row r="67" spans="1:8" ht="14.25">
      <c r="A67" s="92">
        <v>1047198</v>
      </c>
      <c r="B67" s="93" t="s">
        <v>52</v>
      </c>
      <c r="C67" s="96"/>
      <c r="D67" s="121">
        <v>50000</v>
      </c>
      <c r="E67" s="122"/>
      <c r="F67" s="109" t="s">
        <v>70</v>
      </c>
      <c r="G67" s="110"/>
      <c r="H67" s="111"/>
    </row>
    <row r="68" spans="1:8" ht="14.25">
      <c r="A68" s="92">
        <v>1122064</v>
      </c>
      <c r="B68" s="93" t="s">
        <v>53</v>
      </c>
      <c r="C68" s="96"/>
      <c r="D68" s="121">
        <v>150000</v>
      </c>
      <c r="E68" s="122"/>
      <c r="F68" s="109" t="s">
        <v>70</v>
      </c>
      <c r="G68" s="110"/>
      <c r="H68" s="111"/>
    </row>
    <row r="69" spans="1:8" ht="14.25">
      <c r="A69" s="92">
        <v>1122065</v>
      </c>
      <c r="B69" s="93" t="s">
        <v>54</v>
      </c>
      <c r="C69" s="96"/>
      <c r="D69" s="121">
        <v>50000</v>
      </c>
      <c r="E69" s="122"/>
      <c r="F69" s="109" t="s">
        <v>70</v>
      </c>
      <c r="G69" s="110"/>
      <c r="H69" s="111"/>
    </row>
    <row r="70" spans="1:8" ht="14.25">
      <c r="A70" s="94">
        <v>1116264</v>
      </c>
      <c r="B70" s="115" t="s">
        <v>56</v>
      </c>
      <c r="C70" s="116"/>
      <c r="D70" s="121">
        <v>-9618734</v>
      </c>
      <c r="E70" s="122"/>
      <c r="F70" s="109"/>
      <c r="G70" s="110"/>
      <c r="H70" s="111"/>
    </row>
    <row r="71" spans="1:8" ht="12.75" customHeight="1">
      <c r="A71" s="99"/>
      <c r="B71" s="106" t="s">
        <v>18</v>
      </c>
      <c r="C71" s="107"/>
      <c r="D71" s="121">
        <f>SUM(D37:E70)</f>
        <v>-829818</v>
      </c>
      <c r="E71" s="122"/>
      <c r="F71" s="108"/>
      <c r="G71" s="108"/>
      <c r="H71" s="108"/>
    </row>
    <row r="73" spans="1:10" ht="39" customHeight="1">
      <c r="A73" s="112" t="s">
        <v>80</v>
      </c>
      <c r="B73" s="113"/>
      <c r="C73" s="113"/>
      <c r="D73" s="113"/>
      <c r="E73" s="113"/>
      <c r="F73" s="113"/>
      <c r="G73" s="113"/>
      <c r="H73" s="114"/>
      <c r="I73" s="27"/>
      <c r="J73" s="27"/>
    </row>
    <row r="74" spans="1:8" ht="14.25">
      <c r="A74" s="92">
        <v>1122316</v>
      </c>
      <c r="B74" s="100" t="s">
        <v>75</v>
      </c>
      <c r="C74" s="104"/>
      <c r="D74" s="123" t="s">
        <v>74</v>
      </c>
      <c r="E74" s="124">
        <v>4540000</v>
      </c>
      <c r="F74" s="109" t="s">
        <v>70</v>
      </c>
      <c r="G74" s="110"/>
      <c r="H74" s="111"/>
    </row>
    <row r="75" spans="1:8" ht="14.25">
      <c r="A75" s="92">
        <v>1047218</v>
      </c>
      <c r="B75" s="105" t="s">
        <v>79</v>
      </c>
      <c r="C75" s="104"/>
      <c r="D75" s="123"/>
      <c r="E75" s="124">
        <v>-450000</v>
      </c>
      <c r="F75" s="109" t="s">
        <v>70</v>
      </c>
      <c r="G75" s="110"/>
      <c r="H75" s="111"/>
    </row>
    <row r="76" spans="1:8" ht="14.25">
      <c r="A76" s="92">
        <v>1116223</v>
      </c>
      <c r="B76" s="100" t="s">
        <v>73</v>
      </c>
      <c r="C76" s="95"/>
      <c r="D76" s="123" t="s">
        <v>74</v>
      </c>
      <c r="E76" s="124">
        <v>-500000</v>
      </c>
      <c r="F76" s="109" t="s">
        <v>70</v>
      </c>
      <c r="G76" s="110"/>
      <c r="H76" s="111"/>
    </row>
    <row r="77" spans="1:8" ht="12.75" customHeight="1">
      <c r="A77" s="99"/>
      <c r="B77" s="106" t="s">
        <v>18</v>
      </c>
      <c r="C77" s="107"/>
      <c r="D77" s="125">
        <f>SUM(D74:E76)</f>
        <v>3590000</v>
      </c>
      <c r="E77" s="126"/>
      <c r="F77" s="108"/>
      <c r="G77" s="108"/>
      <c r="H77" s="108"/>
    </row>
  </sheetData>
  <mergeCells count="84">
    <mergeCell ref="F75:H75"/>
    <mergeCell ref="F76:H76"/>
    <mergeCell ref="F74:H74"/>
    <mergeCell ref="B51:C51"/>
    <mergeCell ref="B52:C52"/>
    <mergeCell ref="B48:C48"/>
    <mergeCell ref="B70:C70"/>
    <mergeCell ref="D48:E48"/>
    <mergeCell ref="D49:E49"/>
    <mergeCell ref="D50:E50"/>
    <mergeCell ref="D51:E51"/>
    <mergeCell ref="D37:E37"/>
    <mergeCell ref="D38:E38"/>
    <mergeCell ref="D39:E39"/>
    <mergeCell ref="D40:E40"/>
    <mergeCell ref="D41:E41"/>
    <mergeCell ref="D47:E47"/>
    <mergeCell ref="B37:C37"/>
    <mergeCell ref="D42:E42"/>
    <mergeCell ref="D43:E43"/>
    <mergeCell ref="D44:E44"/>
    <mergeCell ref="D45:E45"/>
    <mergeCell ref="D46:E46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F37:H37"/>
    <mergeCell ref="F38:H38"/>
    <mergeCell ref="F39:H39"/>
    <mergeCell ref="F40:H40"/>
    <mergeCell ref="F41:H41"/>
    <mergeCell ref="F42:H42"/>
    <mergeCell ref="F55:H55"/>
    <mergeCell ref="F43:H43"/>
    <mergeCell ref="F44:H44"/>
    <mergeCell ref="F56:H56"/>
    <mergeCell ref="F45:H45"/>
    <mergeCell ref="F46:H46"/>
    <mergeCell ref="F47:H47"/>
    <mergeCell ref="F48:H48"/>
    <mergeCell ref="F49:H49"/>
    <mergeCell ref="F50:H50"/>
    <mergeCell ref="F68:H68"/>
    <mergeCell ref="F57:H57"/>
    <mergeCell ref="F58:H58"/>
    <mergeCell ref="F59:H59"/>
    <mergeCell ref="F60:H60"/>
    <mergeCell ref="F61:H61"/>
    <mergeCell ref="F62:H62"/>
    <mergeCell ref="A35:H35"/>
    <mergeCell ref="F63:H63"/>
    <mergeCell ref="F64:H64"/>
    <mergeCell ref="F65:H65"/>
    <mergeCell ref="F66:H66"/>
    <mergeCell ref="F67:H67"/>
    <mergeCell ref="F51:H51"/>
    <mergeCell ref="F52:H52"/>
    <mergeCell ref="F53:H53"/>
    <mergeCell ref="F54:H54"/>
    <mergeCell ref="B77:C77"/>
    <mergeCell ref="D77:E77"/>
    <mergeCell ref="F77:H77"/>
    <mergeCell ref="F69:H69"/>
    <mergeCell ref="F70:H70"/>
    <mergeCell ref="D70:E70"/>
    <mergeCell ref="D71:E71"/>
    <mergeCell ref="B71:C71"/>
    <mergeCell ref="F71:H71"/>
    <mergeCell ref="A73:H73"/>
  </mergeCells>
  <printOptions/>
  <pageMargins left="0.58" right="0.49" top="1" bottom="1" header="0.5" footer="0.5"/>
  <pageSetup fitToHeight="1" fitToWidth="1" horizontalDpi="600" verticalDpi="600" orientation="portrait" scale="52" r:id="rId1"/>
  <headerFooter alignWithMargins="0">
    <oddFooter>&amp;R&amp;F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3E1C6A7C-2A4B-42E5-806B-73531D476E7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C427BE1-5A99-4AD8-AE72-66F49CACD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4F54E9-B57F-474C-A8B9-2C01701799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E3A571-6054-49E6-83B5-7924ECA446B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F3151 Conservation Futures REallocation</dc:title>
  <dc:subject/>
  <dc:creator>Jos Mapranath</dc:creator>
  <cp:keywords/>
  <dc:description/>
  <cp:lastModifiedBy>Jillian Andrews</cp:lastModifiedBy>
  <cp:lastPrinted>2013-10-11T21:49:36Z</cp:lastPrinted>
  <dcterms:created xsi:type="dcterms:W3CDTF">1999-06-02T23:29:55Z</dcterms:created>
  <dcterms:modified xsi:type="dcterms:W3CDTF">2013-10-11T22:30:14Z</dcterms:modified>
  <cp:category/>
  <cp:version/>
  <cp:contentType/>
  <cp:contentStatus/>
</cp:coreProperties>
</file>