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7050" activeTab="0"/>
  </bookViews>
  <sheets>
    <sheet name="AttC_03282019" sheetId="1" r:id="rId1"/>
  </sheets>
  <definedNames>
    <definedName name="_xlnm.Print_Area" localSheetId="0">'AttC_03282019'!$A$1:$F$71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<sst xmlns="http://schemas.openxmlformats.org/spreadsheetml/2006/main" count="56" uniqueCount="56">
  <si>
    <t>Election Costs</t>
  </si>
  <si>
    <t>Additional Assumed Costs</t>
  </si>
  <si>
    <r>
      <t>Fixed income exemption</t>
    </r>
    <r>
      <rPr>
        <i/>
        <vertAlign val="superscript"/>
        <sz val="11"/>
        <color theme="1"/>
        <rFont val="Calibri"/>
        <family val="2"/>
        <scheme val="minor"/>
      </rPr>
      <t>1</t>
    </r>
  </si>
  <si>
    <t>1% undercollection assumption</t>
  </si>
  <si>
    <r>
      <t>Pools</t>
    </r>
    <r>
      <rPr>
        <b/>
        <vertAlign val="superscript"/>
        <sz val="11"/>
        <color theme="1"/>
        <rFont val="Calibri"/>
        <family val="2"/>
        <scheme val="minor"/>
      </rPr>
      <t>2</t>
    </r>
  </si>
  <si>
    <t>Seattle Aquarium</t>
  </si>
  <si>
    <r>
      <t>King County Operations and Maintenance</t>
    </r>
    <r>
      <rPr>
        <b/>
        <vertAlign val="superscript"/>
        <sz val="11"/>
        <color theme="1"/>
        <rFont val="Calibri"/>
        <family val="2"/>
        <scheme val="minor"/>
      </rPr>
      <t>3</t>
    </r>
  </si>
  <si>
    <t>Targeted Equity Grants</t>
  </si>
  <si>
    <t>Open Space Acquisition/Land Conservation</t>
  </si>
  <si>
    <t>King County Open Space</t>
  </si>
  <si>
    <t>Towns and Cities Open Space</t>
  </si>
  <si>
    <t>Stewardship of Lands Acquired (O&amp;M)</t>
  </si>
  <si>
    <r>
      <t>Water Access Acquisition on Lake Washington</t>
    </r>
    <r>
      <rPr>
        <i/>
        <vertAlign val="superscript"/>
        <sz val="11"/>
        <color theme="1"/>
        <rFont val="Calibri"/>
        <family val="2"/>
        <scheme val="minor"/>
      </rPr>
      <t xml:space="preserve"> 4</t>
    </r>
  </si>
  <si>
    <t xml:space="preserve"> Regional and Other Public Trails System</t>
  </si>
  <si>
    <r>
      <t>Eastside Rail Corridor (Bellevue, Woodinville, Kirkland)</t>
    </r>
    <r>
      <rPr>
        <i/>
        <vertAlign val="superscript"/>
        <sz val="11"/>
        <color theme="1"/>
        <rFont val="Calibri"/>
        <family val="2"/>
        <scheme val="minor"/>
      </rPr>
      <t>5</t>
    </r>
  </si>
  <si>
    <t>East Lake Sammamish Trail</t>
  </si>
  <si>
    <t>Capital Improvements for existing Regional Trail System</t>
  </si>
  <si>
    <t>Lake to Sound Trail (Renton, Tukwila)</t>
  </si>
  <si>
    <t>Green to Cedar Rivers Trail - North A (Maple Valley)</t>
  </si>
  <si>
    <t>Green River Trail Extension - North (Seattle)</t>
  </si>
  <si>
    <t>Regional Trails Acquisition</t>
  </si>
  <si>
    <t>Interurban Trail South Investments (Kent, Auburn)</t>
  </si>
  <si>
    <t>Foothills Trail (Enumclaw)</t>
  </si>
  <si>
    <t>East Lake Sammamish Trail - Redmond Light Rail Extension</t>
  </si>
  <si>
    <t>Wayne Golf Course Trail Connector Improvements</t>
  </si>
  <si>
    <r>
      <t>Interurban Trail to Burke-Gilman Connection</t>
    </r>
    <r>
      <rPr>
        <i/>
        <vertAlign val="superscript"/>
        <sz val="11"/>
        <color theme="1"/>
        <rFont val="Calibri"/>
        <family val="2"/>
        <scheme val="minor"/>
      </rPr>
      <t>6</t>
    </r>
  </si>
  <si>
    <t>Interurban Trail Connection (Milton)</t>
  </si>
  <si>
    <r>
      <t>Kirkland Green Loop Trail</t>
    </r>
    <r>
      <rPr>
        <i/>
        <vertAlign val="superscript"/>
        <sz val="11"/>
        <color theme="1"/>
        <rFont val="Calibri"/>
        <family val="2"/>
        <scheme val="minor"/>
      </rPr>
      <t>6</t>
    </r>
  </si>
  <si>
    <t>Missing Link of Green River Trail</t>
  </si>
  <si>
    <t>Ballfield Turf Replacement and New Turf Projects</t>
  </si>
  <si>
    <t>Play Area Rehabilitation</t>
  </si>
  <si>
    <t>Trailhead Access Improvement</t>
  </si>
  <si>
    <t>Backcountry Trail Rehabilitation</t>
  </si>
  <si>
    <t>Other Sport Court and Ballfield Rehabilitation</t>
  </si>
  <si>
    <r>
      <t>Community Partnerships and Grants</t>
    </r>
    <r>
      <rPr>
        <b/>
        <vertAlign val="superscript"/>
        <sz val="11"/>
        <color theme="1"/>
        <rFont val="Calibri"/>
        <family val="2"/>
        <scheme val="minor"/>
      </rPr>
      <t>8</t>
    </r>
  </si>
  <si>
    <r>
      <t>King County Towns and Cities</t>
    </r>
    <r>
      <rPr>
        <b/>
        <vertAlign val="superscript"/>
        <sz val="11"/>
        <color theme="1"/>
        <rFont val="Calibri"/>
        <family val="2"/>
        <scheme val="minor"/>
      </rPr>
      <t>9</t>
    </r>
  </si>
  <si>
    <t>Woodland Park Zoo</t>
  </si>
  <si>
    <t>Notes:</t>
  </si>
  <si>
    <t xml:space="preserve">1. As authorized by RCW 84.36.381 </t>
  </si>
  <si>
    <t>2.  Of the allocation for pools, $8 million to be allocated to the King County Aquatic Center.</t>
  </si>
  <si>
    <t>3.  Of the allocation for King County operations and maintenance, $300,000 to be allocated to the King County Fair.</t>
  </si>
  <si>
    <t>4.  Acquisition for water access should prioritize properties located in proximity to the Burke-Gilman Trail.</t>
  </si>
  <si>
    <t>6.  The funding for the Interurban Trail to Burke-Gilman Connector and the Kirkland Green Loop Trail is intended to be allocated to city partners.</t>
  </si>
  <si>
    <t>9. $25,000 would be allocated to each town and city and an additional $75,000 would be allocated to cities with more than 4,000 residents; the remainder of the allocation for towns and cities would be as follows:  50% allocated in proportion to each town or city's population and 50% allocated in proportion to each town or city's assessed value.</t>
  </si>
  <si>
    <r>
      <t>8. Of the allocation for Community Partnerships and Grants, $50</t>
    </r>
    <r>
      <rPr>
        <sz val="9"/>
        <rFont val="Calibri"/>
        <family val="2"/>
        <scheme val="minor"/>
      </rPr>
      <t xml:space="preserve">0,000 to </t>
    </r>
    <r>
      <rPr>
        <sz val="9"/>
        <color theme="1"/>
        <rFont val="Calibri"/>
        <family val="2"/>
        <scheme val="minor"/>
      </rPr>
      <t>be spent on Starfire Soccer Capital Project and $570,000 to be spent on the Evergreen Pool.</t>
    </r>
  </si>
  <si>
    <t>Attachment C dated March 28, 2019</t>
  </si>
  <si>
    <r>
      <t xml:space="preserve">2020-2025 Parks Levy Planned Funding </t>
    </r>
    <r>
      <rPr>
        <sz val="11"/>
        <color theme="1"/>
        <rFont val="Calibri"/>
        <family val="2"/>
        <scheme val="minor"/>
      </rPr>
      <t>(rounded)</t>
    </r>
  </si>
  <si>
    <t>Open Space - River Corridors</t>
  </si>
  <si>
    <t>Soos Creek Trail</t>
  </si>
  <si>
    <t>5. Of the allocation for the Eastside Rail Corridor at least $100,000 to be spent on design for the Cross Kirkland Corridor Connection. Of the allocation for the Eastside Rail Corridor, if there is any funding remaining after completion of the projects planned as of the date of adoption of this motion, or if any of these project dollars cannot be spent during the levy period, remaining funding to be allocated to trail connections to the Eastside Rail Corridor within the city of Renton.  Of the allocation for the Lake to Sound Trail, if any funding remains after completion of the projects planned as of the date of adoption of this motion, or if any of this funding cannot be spent on those projects during the levy period, remaining funding will be allocated to the Soos Creek Trail project.</t>
  </si>
  <si>
    <t>Active Recreation Repair and Renovation and Other Park Repair and Renovation</t>
  </si>
  <si>
    <r>
      <t>Infrastructure Investments at 5 existing sites</t>
    </r>
    <r>
      <rPr>
        <i/>
        <vertAlign val="superscript"/>
        <sz val="11"/>
        <color theme="1"/>
        <rFont val="Calibri"/>
        <family val="2"/>
        <scheme val="minor"/>
      </rPr>
      <t>7</t>
    </r>
  </si>
  <si>
    <t>7. The five projects include Marymoor Park, Dockton Park, Five Mile Park, Skyway Park, and Preston Mill Park.  The King County Aquatic Center would be funded through the pools allocation.</t>
  </si>
  <si>
    <t>11. $250,000 to be allocated for parks purposes to a new community center in Fall City.</t>
  </si>
  <si>
    <r>
      <t>Total Estimated Expenditures 2020-2025</t>
    </r>
    <r>
      <rPr>
        <b/>
        <i/>
        <vertAlign val="superscript"/>
        <sz val="13"/>
        <color theme="1"/>
        <rFont val="Calibri"/>
        <family val="2"/>
        <scheme val="minor"/>
      </rPr>
      <t>10-11</t>
    </r>
  </si>
  <si>
    <t>10. $35,000 to be allocated to Duvall Park.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</si>
</sst>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6">
    <font>
      <sz val="11"/>
      <color theme="1"/>
      <name val="Calibri"/>
      <family val="2"/>
      <scheme val="minor"/>
    </font>
    <font>
      <sz val="10"/>
      <name val="Arial"/>
      <family val="2"/>
    </font>
    <font>
      <b/>
      <sz val="11"/>
      <color theme="1"/>
      <name val="Calibri"/>
      <family val="2"/>
      <scheme val="minor"/>
    </font>
    <font>
      <i/>
      <sz val="10"/>
      <color theme="1"/>
      <name val="Calibri"/>
      <family val="2"/>
      <scheme val="minor"/>
    </font>
    <font>
      <b/>
      <i/>
      <sz val="11"/>
      <color theme="1"/>
      <name val="Calibri"/>
      <family val="2"/>
      <scheme val="minor"/>
    </font>
    <font>
      <i/>
      <sz val="11"/>
      <color theme="1"/>
      <name val="Calibri"/>
      <family val="2"/>
      <scheme val="minor"/>
    </font>
    <font>
      <i/>
      <vertAlign val="superscript"/>
      <sz val="11"/>
      <color theme="1"/>
      <name val="Calibri"/>
      <family val="2"/>
      <scheme val="minor"/>
    </font>
    <font>
      <b/>
      <vertAlign val="superscript"/>
      <sz val="11"/>
      <color theme="1"/>
      <name val="Calibri"/>
      <family val="2"/>
      <scheme val="minor"/>
    </font>
    <font>
      <b/>
      <i/>
      <sz val="10"/>
      <color theme="1"/>
      <name val="Calibri"/>
      <family val="2"/>
      <scheme val="minor"/>
    </font>
    <font>
      <b/>
      <i/>
      <sz val="13"/>
      <color theme="1"/>
      <name val="Calibri"/>
      <family val="2"/>
      <scheme val="minor"/>
    </font>
    <font>
      <i/>
      <sz val="13"/>
      <color theme="1"/>
      <name val="Calibri"/>
      <family val="2"/>
      <scheme val="minor"/>
    </font>
    <font>
      <b/>
      <u val="single"/>
      <sz val="11"/>
      <color theme="1"/>
      <name val="Calibri"/>
      <family val="2"/>
      <scheme val="minor"/>
    </font>
    <font>
      <sz val="9"/>
      <color theme="1"/>
      <name val="Calibri"/>
      <family val="2"/>
      <scheme val="minor"/>
    </font>
    <font>
      <sz val="9"/>
      <name val="Calibri"/>
      <family val="2"/>
      <scheme val="minor"/>
    </font>
    <font>
      <sz val="11"/>
      <name val="Calibri"/>
      <family val="2"/>
      <scheme val="minor"/>
    </font>
    <font>
      <b/>
      <i/>
      <vertAlign val="superscript"/>
      <sz val="13"/>
      <color theme="1"/>
      <name val="Calibri"/>
      <family val="2"/>
      <scheme val="minor"/>
    </font>
  </fonts>
  <fills count="10">
    <fill>
      <patternFill/>
    </fill>
    <fill>
      <patternFill patternType="gray125"/>
    </fill>
    <fill>
      <patternFill patternType="solid">
        <fgColor theme="0" tint="-0.04997999966144562"/>
        <bgColor indexed="64"/>
      </patternFill>
    </fill>
    <fill>
      <patternFill patternType="solid">
        <fgColor rgb="FFE2C9A8"/>
        <bgColor indexed="64"/>
      </patternFill>
    </fill>
    <fill>
      <patternFill patternType="solid">
        <fgColor rgb="FFFFFFBD"/>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5" tint="0.7999799847602844"/>
        <bgColor indexed="64"/>
      </patternFill>
    </fill>
    <fill>
      <patternFill patternType="solid">
        <fgColor theme="7" tint="0.5999900102615356"/>
        <bgColor indexed="64"/>
      </patternFill>
    </fill>
  </fills>
  <borders count="1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2">
    <xf numFmtId="0" fontId="0" fillId="0" borderId="0" xfId="0"/>
    <xf numFmtId="0" fontId="0" fillId="0" borderId="0" xfId="0" applyFont="1" applyAlignment="1">
      <alignment horizontal="left"/>
    </xf>
    <xf numFmtId="0" fontId="2" fillId="0" borderId="0" xfId="0" applyFont="1"/>
    <xf numFmtId="0" fontId="3" fillId="0" borderId="0" xfId="0" applyFont="1" applyAlignment="1">
      <alignment horizontal="right"/>
    </xf>
    <xf numFmtId="0" fontId="2" fillId="2" borderId="1" xfId="0" applyFont="1" applyFill="1" applyBorder="1"/>
    <xf numFmtId="0" fontId="4" fillId="2" borderId="2" xfId="0" applyFont="1" applyFill="1" applyBorder="1" applyAlignment="1">
      <alignment horizontal="right"/>
    </xf>
    <xf numFmtId="6" fontId="2" fillId="2" borderId="3" xfId="0" applyNumberFormat="1" applyFont="1" applyFill="1" applyBorder="1"/>
    <xf numFmtId="0" fontId="2" fillId="0" borderId="0" xfId="0" applyFont="1" applyFill="1" applyBorder="1"/>
    <xf numFmtId="0" fontId="4" fillId="0" borderId="0" xfId="0" applyFont="1" applyFill="1" applyBorder="1" applyAlignment="1">
      <alignment horizontal="right"/>
    </xf>
    <xf numFmtId="6" fontId="2" fillId="0" borderId="0" xfId="0" applyNumberFormat="1" applyFont="1" applyFill="1" applyBorder="1"/>
    <xf numFmtId="0" fontId="0" fillId="0" borderId="0" xfId="0" applyBorder="1"/>
    <xf numFmtId="0" fontId="2" fillId="2" borderId="4" xfId="0" applyFont="1" applyFill="1" applyBorder="1"/>
    <xf numFmtId="0" fontId="5" fillId="2" borderId="5" xfId="0" applyFont="1" applyFill="1" applyBorder="1" applyAlignment="1">
      <alignment horizontal="right"/>
    </xf>
    <xf numFmtId="6" fontId="2" fillId="2" borderId="6" xfId="0" applyNumberFormat="1" applyFont="1" applyFill="1" applyBorder="1"/>
    <xf numFmtId="0" fontId="0" fillId="2" borderId="7" xfId="0" applyFont="1" applyFill="1" applyBorder="1"/>
    <xf numFmtId="0" fontId="5" fillId="2" borderId="0" xfId="0" applyFont="1" applyFill="1" applyBorder="1" applyAlignment="1">
      <alignment horizontal="right"/>
    </xf>
    <xf numFmtId="6" fontId="5" fillId="2" borderId="8" xfId="0" applyNumberFormat="1" applyFont="1" applyFill="1" applyBorder="1"/>
    <xf numFmtId="0" fontId="0" fillId="2" borderId="9" xfId="0" applyFont="1" applyFill="1" applyBorder="1"/>
    <xf numFmtId="0" fontId="5" fillId="2" borderId="10" xfId="0" applyFont="1" applyFill="1" applyBorder="1" applyAlignment="1">
      <alignment horizontal="right"/>
    </xf>
    <xf numFmtId="6" fontId="5" fillId="2" borderId="11" xfId="0" applyNumberFormat="1" applyFont="1" applyFill="1" applyBorder="1"/>
    <xf numFmtId="0" fontId="2" fillId="3" borderId="1" xfId="0" applyFont="1" applyFill="1" applyBorder="1"/>
    <xf numFmtId="0" fontId="5" fillId="3" borderId="2" xfId="0" applyFont="1" applyFill="1" applyBorder="1" applyAlignment="1">
      <alignment horizontal="right"/>
    </xf>
    <xf numFmtId="6" fontId="2" fillId="3" borderId="3" xfId="0" applyNumberFormat="1" applyFont="1" applyFill="1" applyBorder="1"/>
    <xf numFmtId="0" fontId="2" fillId="4" borderId="1" xfId="0" applyFont="1" applyFill="1" applyBorder="1"/>
    <xf numFmtId="0" fontId="5" fillId="4" borderId="2" xfId="0" applyFont="1" applyFill="1" applyBorder="1" applyAlignment="1">
      <alignment horizontal="right"/>
    </xf>
    <xf numFmtId="6" fontId="2" fillId="4" borderId="3" xfId="0" applyNumberFormat="1" applyFont="1" applyFill="1" applyBorder="1"/>
    <xf numFmtId="0" fontId="2" fillId="5" borderId="1" xfId="0" applyFont="1" applyFill="1" applyBorder="1"/>
    <xf numFmtId="0" fontId="5" fillId="5" borderId="2" xfId="0" applyFont="1" applyFill="1" applyBorder="1" applyAlignment="1">
      <alignment horizontal="right"/>
    </xf>
    <xf numFmtId="6" fontId="2" fillId="5" borderId="3" xfId="0" applyNumberFormat="1" applyFont="1" applyFill="1" applyBorder="1"/>
    <xf numFmtId="0" fontId="0" fillId="0" borderId="0" xfId="0" applyFont="1"/>
    <xf numFmtId="0" fontId="2" fillId="6" borderId="1" xfId="0" applyFont="1" applyFill="1" applyBorder="1"/>
    <xf numFmtId="0" fontId="8" fillId="6" borderId="2" xfId="0" applyFont="1" applyFill="1" applyBorder="1" applyAlignment="1">
      <alignment horizontal="right"/>
    </xf>
    <xf numFmtId="6" fontId="2" fillId="6" borderId="3" xfId="0" applyNumberFormat="1" applyFont="1" applyFill="1" applyBorder="1"/>
    <xf numFmtId="0" fontId="2" fillId="0" borderId="0" xfId="0" applyFont="1" applyBorder="1"/>
    <xf numFmtId="0" fontId="8" fillId="0" borderId="0" xfId="0" applyFont="1" applyBorder="1" applyAlignment="1">
      <alignment horizontal="right"/>
    </xf>
    <xf numFmtId="6" fontId="2" fillId="0" borderId="0" xfId="0" applyNumberFormat="1" applyFont="1" applyBorder="1"/>
    <xf numFmtId="0" fontId="2" fillId="7" borderId="4" xfId="0" applyFont="1" applyFill="1" applyBorder="1"/>
    <xf numFmtId="0" fontId="5" fillId="7" borderId="5" xfId="0" applyFont="1" applyFill="1" applyBorder="1" applyAlignment="1">
      <alignment horizontal="right"/>
    </xf>
    <xf numFmtId="6" fontId="2" fillId="7" borderId="6" xfId="0" applyNumberFormat="1" applyFont="1" applyFill="1" applyBorder="1"/>
    <xf numFmtId="0" fontId="0" fillId="7" borderId="7" xfId="0" applyFont="1" applyFill="1" applyBorder="1"/>
    <xf numFmtId="0" fontId="5" fillId="7" borderId="0" xfId="0" applyFont="1" applyFill="1" applyBorder="1" applyAlignment="1">
      <alignment horizontal="right"/>
    </xf>
    <xf numFmtId="6" fontId="5" fillId="7" borderId="8" xfId="0" applyNumberFormat="1" applyFont="1" applyFill="1" applyBorder="1"/>
    <xf numFmtId="0" fontId="0" fillId="7" borderId="9" xfId="0" applyFont="1" applyFill="1" applyBorder="1"/>
    <xf numFmtId="0" fontId="5" fillId="7" borderId="10" xfId="0" applyFont="1" applyFill="1" applyBorder="1" applyAlignment="1">
      <alignment horizontal="right"/>
    </xf>
    <xf numFmtId="6" fontId="5" fillId="7" borderId="11" xfId="0" applyNumberFormat="1" applyFont="1" applyFill="1" applyBorder="1"/>
    <xf numFmtId="0" fontId="5" fillId="0" borderId="0" xfId="0" applyFont="1" applyAlignment="1">
      <alignment horizontal="right"/>
    </xf>
    <xf numFmtId="6" fontId="0" fillId="0" borderId="0" xfId="0" applyNumberFormat="1"/>
    <xf numFmtId="0" fontId="0" fillId="7" borderId="7" xfId="0" applyFill="1" applyBorder="1"/>
    <xf numFmtId="0" fontId="0" fillId="7" borderId="9" xfId="0" applyFill="1" applyBorder="1"/>
    <xf numFmtId="0" fontId="0" fillId="0" borderId="0" xfId="0" applyFont="1" applyBorder="1"/>
    <xf numFmtId="0" fontId="5" fillId="0" borderId="0" xfId="0" applyFont="1" applyBorder="1" applyAlignment="1">
      <alignment horizontal="right"/>
    </xf>
    <xf numFmtId="6" fontId="5" fillId="0" borderId="0" xfId="0" applyNumberFormat="1" applyFont="1" applyBorder="1"/>
    <xf numFmtId="0" fontId="2" fillId="7" borderId="1" xfId="0" applyFont="1" applyFill="1" applyBorder="1"/>
    <xf numFmtId="0" fontId="8" fillId="7" borderId="2" xfId="0" applyFont="1" applyFill="1" applyBorder="1" applyAlignment="1">
      <alignment horizontal="right"/>
    </xf>
    <xf numFmtId="6" fontId="2" fillId="7" borderId="3" xfId="0" applyNumberFormat="1" applyFont="1" applyFill="1" applyBorder="1"/>
    <xf numFmtId="0" fontId="2" fillId="8" borderId="1" xfId="0" applyFont="1" applyFill="1" applyBorder="1"/>
    <xf numFmtId="0" fontId="5" fillId="8" borderId="2" xfId="0" applyFont="1" applyFill="1" applyBorder="1" applyAlignment="1">
      <alignment horizontal="right"/>
    </xf>
    <xf numFmtId="6" fontId="2" fillId="8" borderId="3" xfId="0" applyNumberFormat="1" applyFont="1" applyFill="1" applyBorder="1"/>
    <xf numFmtId="0" fontId="2" fillId="9" borderId="1" xfId="0" applyFont="1" applyFill="1" applyBorder="1"/>
    <xf numFmtId="0" fontId="5" fillId="9" borderId="2" xfId="0" applyFont="1" applyFill="1" applyBorder="1" applyAlignment="1">
      <alignment horizontal="right"/>
    </xf>
    <xf numFmtId="6" fontId="2" fillId="9" borderId="3" xfId="0" applyNumberFormat="1" applyFont="1" applyFill="1" applyBorder="1"/>
    <xf numFmtId="0" fontId="9" fillId="0" borderId="1" xfId="0" applyFont="1" applyBorder="1"/>
    <xf numFmtId="0" fontId="10" fillId="0" borderId="2" xfId="0" applyFont="1" applyBorder="1" applyAlignment="1">
      <alignment horizontal="right"/>
    </xf>
    <xf numFmtId="6" fontId="9" fillId="0" borderId="3" xfId="0" applyNumberFormat="1" applyFont="1" applyBorder="1"/>
    <xf numFmtId="0" fontId="11" fillId="0" borderId="0" xfId="0" applyFont="1"/>
    <xf numFmtId="0" fontId="12" fillId="0" borderId="0" xfId="0" applyFont="1" applyAlignment="1">
      <alignment horizontal="left" wrapText="1"/>
    </xf>
    <xf numFmtId="0" fontId="2" fillId="7" borderId="4" xfId="0" applyFont="1" applyFill="1" applyBorder="1" applyAlignment="1">
      <alignment wrapText="1"/>
    </xf>
    <xf numFmtId="0" fontId="2" fillId="0" borderId="0" xfId="0" applyFont="1" applyAlignment="1">
      <alignment horizontal="center"/>
    </xf>
    <xf numFmtId="0" fontId="12"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14" fillId="0" borderId="0" xfId="0" applyFont="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showGridLines="0" tabSelected="1" view="pageLayout" zoomScaleSheetLayoutView="100" workbookViewId="0" topLeftCell="A43">
      <selection activeCell="B70" sqref="B70"/>
    </sheetView>
  </sheetViews>
  <sheetFormatPr defaultColWidth="9.140625" defaultRowHeight="15"/>
  <cols>
    <col min="1" max="1" width="4.421875" style="1" customWidth="1"/>
    <col min="2" max="2" width="43.8515625" style="0" customWidth="1"/>
    <col min="3" max="3" width="14.140625" style="3" customWidth="1"/>
    <col min="4" max="4" width="17.00390625" style="0" bestFit="1" customWidth="1"/>
    <col min="5" max="5" width="3.57421875" style="0" customWidth="1"/>
  </cols>
  <sheetData>
    <row r="1" spans="2:4" ht="15">
      <c r="B1" s="67" t="s">
        <v>45</v>
      </c>
      <c r="C1" s="67"/>
      <c r="D1" s="67"/>
    </row>
    <row r="2" spans="1:2" ht="15">
      <c r="A2" s="1">
        <v>1</v>
      </c>
      <c r="B2" s="2" t="s">
        <v>46</v>
      </c>
    </row>
    <row r="3" spans="1:2" ht="15.75" thickBot="1">
      <c r="A3" s="1">
        <v>2</v>
      </c>
      <c r="B3" s="2"/>
    </row>
    <row r="4" spans="1:4" ht="15.75" thickBot="1">
      <c r="A4" s="1">
        <v>3</v>
      </c>
      <c r="B4" s="4" t="s">
        <v>0</v>
      </c>
      <c r="C4" s="5"/>
      <c r="D4" s="6">
        <v>3000000</v>
      </c>
    </row>
    <row r="5" spans="1:4" s="10" customFormat="1" ht="15.75" thickBot="1">
      <c r="A5" s="1">
        <v>4</v>
      </c>
      <c r="B5" s="7"/>
      <c r="C5" s="8"/>
      <c r="D5" s="9"/>
    </row>
    <row r="6" spans="1:4" ht="15">
      <c r="A6" s="1">
        <v>5</v>
      </c>
      <c r="B6" s="11" t="s">
        <v>1</v>
      </c>
      <c r="C6" s="12"/>
      <c r="D6" s="13">
        <f>D7+D8</f>
        <v>10000000</v>
      </c>
    </row>
    <row r="7" spans="1:4" ht="17.25">
      <c r="A7" s="1">
        <v>6</v>
      </c>
      <c r="B7" s="14"/>
      <c r="C7" s="15" t="s">
        <v>2</v>
      </c>
      <c r="D7" s="16">
        <v>3000000</v>
      </c>
    </row>
    <row r="8" spans="1:4" ht="15.75" thickBot="1">
      <c r="A8" s="1">
        <v>7</v>
      </c>
      <c r="B8" s="17"/>
      <c r="C8" s="18" t="s">
        <v>3</v>
      </c>
      <c r="D8" s="19">
        <v>7000000</v>
      </c>
    </row>
    <row r="9" spans="1:2" ht="15.75" thickBot="1">
      <c r="A9" s="1">
        <v>8</v>
      </c>
      <c r="B9" s="2"/>
    </row>
    <row r="10" spans="1:4" ht="15.75" thickBot="1">
      <c r="A10" s="1">
        <v>9</v>
      </c>
      <c r="B10" s="20" t="s">
        <v>47</v>
      </c>
      <c r="C10" s="21"/>
      <c r="D10" s="22">
        <v>22000000</v>
      </c>
    </row>
    <row r="11" spans="1:2" ht="15.75" thickBot="1">
      <c r="A11" s="1">
        <v>10</v>
      </c>
      <c r="B11" s="2"/>
    </row>
    <row r="12" spans="1:4" ht="18" thickBot="1">
      <c r="A12" s="1">
        <v>11</v>
      </c>
      <c r="B12" s="23" t="s">
        <v>4</v>
      </c>
      <c r="C12" s="24"/>
      <c r="D12" s="25">
        <v>44000000</v>
      </c>
    </row>
    <row r="13" spans="1:2" ht="15.75" thickBot="1">
      <c r="A13" s="1">
        <v>12</v>
      </c>
      <c r="B13" s="2"/>
    </row>
    <row r="14" spans="1:4" s="29" customFormat="1" ht="15.75" thickBot="1">
      <c r="A14" s="1">
        <v>13</v>
      </c>
      <c r="B14" s="26" t="s">
        <v>5</v>
      </c>
      <c r="C14" s="27"/>
      <c r="D14" s="28">
        <v>8000000</v>
      </c>
    </row>
    <row r="15" ht="15.75" thickBot="1">
      <c r="A15" s="1">
        <v>14</v>
      </c>
    </row>
    <row r="16" spans="1:4" ht="18" thickBot="1">
      <c r="A16" s="1">
        <v>15</v>
      </c>
      <c r="B16" s="30" t="s">
        <v>6</v>
      </c>
      <c r="C16" s="31"/>
      <c r="D16" s="32">
        <v>277000000</v>
      </c>
    </row>
    <row r="17" spans="1:4" ht="15.75" thickBot="1">
      <c r="A17" s="1">
        <v>16</v>
      </c>
      <c r="B17" s="33"/>
      <c r="C17" s="34"/>
      <c r="D17" s="35"/>
    </row>
    <row r="18" spans="1:4" ht="15.75" thickBot="1">
      <c r="A18" s="1">
        <v>17</v>
      </c>
      <c r="B18" s="30" t="s">
        <v>7</v>
      </c>
      <c r="C18" s="31"/>
      <c r="D18" s="32">
        <v>10000000</v>
      </c>
    </row>
    <row r="19" ht="15.75" thickBot="1">
      <c r="A19" s="1">
        <v>18</v>
      </c>
    </row>
    <row r="20" spans="1:4" ht="15">
      <c r="A20" s="1">
        <v>19</v>
      </c>
      <c r="B20" s="36" t="s">
        <v>8</v>
      </c>
      <c r="C20" s="37"/>
      <c r="D20" s="38">
        <f>+SUM(D21:D24)</f>
        <v>123500000</v>
      </c>
    </row>
    <row r="21" spans="1:4" ht="15">
      <c r="A21" s="1">
        <v>20</v>
      </c>
      <c r="B21" s="39"/>
      <c r="C21" s="40" t="s">
        <v>9</v>
      </c>
      <c r="D21" s="41">
        <v>78000000</v>
      </c>
    </row>
    <row r="22" spans="1:4" ht="15">
      <c r="A22" s="1">
        <v>21</v>
      </c>
      <c r="B22" s="39"/>
      <c r="C22" s="40" t="s">
        <v>10</v>
      </c>
      <c r="D22" s="41">
        <v>25000000</v>
      </c>
    </row>
    <row r="23" spans="1:4" ht="15">
      <c r="A23" s="1">
        <v>22</v>
      </c>
      <c r="B23" s="39"/>
      <c r="C23" s="40" t="s">
        <v>11</v>
      </c>
      <c r="D23" s="41">
        <v>18000000</v>
      </c>
    </row>
    <row r="24" spans="1:4" ht="18" thickBot="1">
      <c r="A24" s="1">
        <v>23</v>
      </c>
      <c r="B24" s="42"/>
      <c r="C24" s="43" t="s">
        <v>12</v>
      </c>
      <c r="D24" s="44">
        <v>2500000</v>
      </c>
    </row>
    <row r="25" spans="1:4" ht="15.75" thickBot="1">
      <c r="A25" s="1">
        <v>24</v>
      </c>
      <c r="B25" s="29"/>
      <c r="C25" s="45"/>
      <c r="D25" s="29"/>
    </row>
    <row r="26" spans="1:4" ht="15">
      <c r="A26" s="1">
        <v>25</v>
      </c>
      <c r="B26" s="36" t="s">
        <v>13</v>
      </c>
      <c r="C26" s="37"/>
      <c r="D26" s="38">
        <f>+SUM(D27:D42)</f>
        <v>165650000</v>
      </c>
    </row>
    <row r="27" spans="1:4" ht="17.25">
      <c r="A27" s="1">
        <v>26</v>
      </c>
      <c r="B27" s="39"/>
      <c r="C27" s="40" t="s">
        <v>14</v>
      </c>
      <c r="D27" s="41">
        <v>50500000</v>
      </c>
    </row>
    <row r="28" spans="1:5" ht="15">
      <c r="A28" s="1">
        <v>27</v>
      </c>
      <c r="B28" s="39"/>
      <c r="C28" s="40" t="s">
        <v>15</v>
      </c>
      <c r="D28" s="41">
        <v>32000000</v>
      </c>
      <c r="E28" s="46"/>
    </row>
    <row r="29" spans="1:4" ht="15">
      <c r="A29" s="1">
        <v>28</v>
      </c>
      <c r="B29" s="39"/>
      <c r="C29" s="40" t="s">
        <v>16</v>
      </c>
      <c r="D29" s="41">
        <v>18000000</v>
      </c>
    </row>
    <row r="30" spans="1:4" ht="15">
      <c r="A30" s="1">
        <v>29</v>
      </c>
      <c r="B30" s="39"/>
      <c r="C30" s="40" t="s">
        <v>17</v>
      </c>
      <c r="D30" s="41">
        <v>16000000</v>
      </c>
    </row>
    <row r="31" spans="1:4" ht="15">
      <c r="A31" s="1">
        <v>30</v>
      </c>
      <c r="B31" s="39"/>
      <c r="C31" s="40" t="s">
        <v>18</v>
      </c>
      <c r="D31" s="41">
        <v>9000000</v>
      </c>
    </row>
    <row r="32" spans="1:4" ht="15">
      <c r="A32" s="1">
        <v>31</v>
      </c>
      <c r="B32" s="39"/>
      <c r="C32" s="40" t="s">
        <v>19</v>
      </c>
      <c r="D32" s="41">
        <v>6000000</v>
      </c>
    </row>
    <row r="33" spans="1:4" ht="15">
      <c r="A33" s="1">
        <v>32</v>
      </c>
      <c r="B33" s="39"/>
      <c r="C33" s="40" t="s">
        <v>20</v>
      </c>
      <c r="D33" s="41">
        <v>2000000</v>
      </c>
    </row>
    <row r="34" spans="1:4" ht="15">
      <c r="A34" s="1">
        <v>33</v>
      </c>
      <c r="B34" s="39"/>
      <c r="C34" s="40" t="s">
        <v>21</v>
      </c>
      <c r="D34" s="41">
        <v>5500000</v>
      </c>
    </row>
    <row r="35" spans="1:4" ht="15">
      <c r="A35" s="1">
        <v>34</v>
      </c>
      <c r="B35" s="39"/>
      <c r="C35" s="40" t="s">
        <v>22</v>
      </c>
      <c r="D35" s="41">
        <v>5000000</v>
      </c>
    </row>
    <row r="36" spans="1:4" ht="15">
      <c r="A36" s="1">
        <v>35</v>
      </c>
      <c r="B36" s="47"/>
      <c r="C36" s="40" t="s">
        <v>23</v>
      </c>
      <c r="D36" s="41">
        <v>4000000</v>
      </c>
    </row>
    <row r="37" spans="1:4" ht="15">
      <c r="A37" s="1">
        <v>36</v>
      </c>
      <c r="B37" s="47"/>
      <c r="C37" s="40" t="s">
        <v>24</v>
      </c>
      <c r="D37" s="41">
        <v>2000000</v>
      </c>
    </row>
    <row r="38" spans="1:4" ht="17.25">
      <c r="A38" s="1">
        <v>37</v>
      </c>
      <c r="B38" s="47"/>
      <c r="C38" s="40" t="s">
        <v>25</v>
      </c>
      <c r="D38" s="41">
        <v>7500000</v>
      </c>
    </row>
    <row r="39" spans="1:4" ht="15">
      <c r="A39" s="1">
        <v>38</v>
      </c>
      <c r="B39" s="47"/>
      <c r="C39" s="40" t="s">
        <v>26</v>
      </c>
      <c r="D39" s="41">
        <v>150000</v>
      </c>
    </row>
    <row r="40" spans="1:4" ht="17.25">
      <c r="A40" s="1">
        <v>39</v>
      </c>
      <c r="B40" s="47"/>
      <c r="C40" s="40" t="s">
        <v>27</v>
      </c>
      <c r="D40" s="41">
        <v>2500000</v>
      </c>
    </row>
    <row r="41" spans="1:4" ht="15">
      <c r="A41" s="1">
        <v>40</v>
      </c>
      <c r="B41" s="47"/>
      <c r="C41" s="40" t="s">
        <v>48</v>
      </c>
      <c r="D41" s="41">
        <v>4000000</v>
      </c>
    </row>
    <row r="42" spans="1:4" ht="15.75" thickBot="1">
      <c r="A42" s="1">
        <v>41</v>
      </c>
      <c r="B42" s="48"/>
      <c r="C42" s="43" t="s">
        <v>28</v>
      </c>
      <c r="D42" s="44">
        <v>1500000</v>
      </c>
    </row>
    <row r="43" spans="2:4" ht="15.75" thickBot="1">
      <c r="B43" s="29"/>
      <c r="C43" s="45"/>
      <c r="D43" s="29"/>
    </row>
    <row r="44" spans="1:4" ht="30">
      <c r="A44" s="1">
        <v>42</v>
      </c>
      <c r="B44" s="66" t="s">
        <v>50</v>
      </c>
      <c r="C44" s="37"/>
      <c r="D44" s="38">
        <f>+SUM(D45:D50)</f>
        <v>41500000</v>
      </c>
    </row>
    <row r="45" spans="1:4" s="29" customFormat="1" ht="17.25">
      <c r="A45" s="1">
        <v>43</v>
      </c>
      <c r="B45" s="39"/>
      <c r="C45" s="40" t="s">
        <v>51</v>
      </c>
      <c r="D45" s="41">
        <v>12500000</v>
      </c>
    </row>
    <row r="46" spans="1:4" s="29" customFormat="1" ht="15">
      <c r="A46" s="1">
        <v>44</v>
      </c>
      <c r="B46" s="39"/>
      <c r="C46" s="40" t="s">
        <v>29</v>
      </c>
      <c r="D46" s="41">
        <v>12500000</v>
      </c>
    </row>
    <row r="47" spans="1:4" s="29" customFormat="1" ht="15">
      <c r="A47" s="1">
        <v>45</v>
      </c>
      <c r="B47" s="39"/>
      <c r="C47" s="40" t="s">
        <v>30</v>
      </c>
      <c r="D47" s="41">
        <v>2500000</v>
      </c>
    </row>
    <row r="48" spans="1:4" s="29" customFormat="1" ht="15">
      <c r="A48" s="1">
        <v>46</v>
      </c>
      <c r="B48" s="39"/>
      <c r="C48" s="40" t="s">
        <v>31</v>
      </c>
      <c r="D48" s="41">
        <v>3500000</v>
      </c>
    </row>
    <row r="49" spans="1:4" s="29" customFormat="1" ht="15">
      <c r="A49" s="1">
        <v>47</v>
      </c>
      <c r="B49" s="39"/>
      <c r="C49" s="40" t="s">
        <v>32</v>
      </c>
      <c r="D49" s="41">
        <v>5500000</v>
      </c>
    </row>
    <row r="50" spans="1:4" s="29" customFormat="1" ht="15.75" thickBot="1">
      <c r="A50" s="1">
        <v>48</v>
      </c>
      <c r="B50" s="42"/>
      <c r="C50" s="43" t="s">
        <v>33</v>
      </c>
      <c r="D50" s="44">
        <v>5000000</v>
      </c>
    </row>
    <row r="51" spans="1:4" s="29" customFormat="1" ht="15.75" thickBot="1">
      <c r="A51" s="1">
        <v>49</v>
      </c>
      <c r="B51" s="49"/>
      <c r="C51" s="50"/>
      <c r="D51" s="51"/>
    </row>
    <row r="52" spans="1:4" s="29" customFormat="1" ht="18" thickBot="1">
      <c r="A52" s="1">
        <v>50</v>
      </c>
      <c r="B52" s="52" t="s">
        <v>34</v>
      </c>
      <c r="C52" s="53"/>
      <c r="D52" s="54">
        <v>9570000</v>
      </c>
    </row>
    <row r="53" s="29" customFormat="1" ht="15.75" thickBot="1">
      <c r="A53" s="1">
        <v>51</v>
      </c>
    </row>
    <row r="54" spans="1:4" s="29" customFormat="1" ht="18" thickBot="1">
      <c r="A54" s="1">
        <v>52</v>
      </c>
      <c r="B54" s="55" t="s">
        <v>35</v>
      </c>
      <c r="C54" s="56"/>
      <c r="D54" s="57">
        <v>60000000</v>
      </c>
    </row>
    <row r="55" s="29" customFormat="1" ht="15.75" thickBot="1">
      <c r="A55" s="1">
        <v>53</v>
      </c>
    </row>
    <row r="56" spans="1:4" s="29" customFormat="1" ht="15.75" thickBot="1">
      <c r="A56" s="1">
        <v>54</v>
      </c>
      <c r="B56" s="58" t="s">
        <v>36</v>
      </c>
      <c r="C56" s="59"/>
      <c r="D56" s="60">
        <v>36000000</v>
      </c>
    </row>
    <row r="57" s="29" customFormat="1" ht="15.75" thickBot="1">
      <c r="A57" s="1">
        <v>55</v>
      </c>
    </row>
    <row r="58" spans="1:4" s="29" customFormat="1" ht="19.5" thickBot="1">
      <c r="A58" s="1">
        <v>56</v>
      </c>
      <c r="B58" s="61" t="s">
        <v>54</v>
      </c>
      <c r="C58" s="62"/>
      <c r="D58" s="63">
        <f>D4+D10+D12+D14+D16+D18+D20+D26+D44+D52+D54+D56+D6</f>
        <v>810220000</v>
      </c>
    </row>
    <row r="59" s="29" customFormat="1" ht="15">
      <c r="A59" s="1">
        <v>57</v>
      </c>
    </row>
    <row r="60" spans="1:2" s="29" customFormat="1" ht="15">
      <c r="A60" s="1">
        <v>58</v>
      </c>
      <c r="B60" s="64" t="s">
        <v>37</v>
      </c>
    </row>
    <row r="61" spans="1:4" s="29" customFormat="1" ht="15">
      <c r="A61" s="1">
        <v>59</v>
      </c>
      <c r="B61" s="68" t="s">
        <v>38</v>
      </c>
      <c r="C61" s="68"/>
      <c r="D61" s="68"/>
    </row>
    <row r="62" spans="1:4" s="29" customFormat="1" ht="15">
      <c r="A62" s="1">
        <v>60</v>
      </c>
      <c r="B62" s="68" t="s">
        <v>39</v>
      </c>
      <c r="C62" s="68"/>
      <c r="D62" s="68"/>
    </row>
    <row r="63" spans="1:4" s="29" customFormat="1" ht="33" customHeight="1">
      <c r="A63" s="1">
        <v>61</v>
      </c>
      <c r="B63" s="70" t="s">
        <v>40</v>
      </c>
      <c r="C63" s="70"/>
      <c r="D63" s="70"/>
    </row>
    <row r="64" spans="1:4" s="29" customFormat="1" ht="22.5" customHeight="1">
      <c r="A64" s="1">
        <v>62</v>
      </c>
      <c r="B64" s="68" t="s">
        <v>41</v>
      </c>
      <c r="C64" s="68"/>
      <c r="D64" s="68"/>
    </row>
    <row r="65" spans="1:4" s="29" customFormat="1" ht="111.75" customHeight="1">
      <c r="A65" s="1">
        <v>63</v>
      </c>
      <c r="B65" s="70" t="s">
        <v>49</v>
      </c>
      <c r="C65" s="71"/>
      <c r="D65" s="71"/>
    </row>
    <row r="66" spans="1:4" s="29" customFormat="1" ht="31.5" customHeight="1">
      <c r="A66" s="1">
        <v>64</v>
      </c>
      <c r="B66" s="68" t="s">
        <v>42</v>
      </c>
      <c r="C66" s="68"/>
      <c r="D66" s="68"/>
    </row>
    <row r="67" spans="1:4" s="29" customFormat="1" ht="41.25" customHeight="1">
      <c r="A67" s="1">
        <v>65</v>
      </c>
      <c r="B67" s="68" t="s">
        <v>52</v>
      </c>
      <c r="C67" s="68"/>
      <c r="D67" s="68"/>
    </row>
    <row r="68" spans="1:11" ht="34.5" customHeight="1">
      <c r="A68" s="1">
        <v>66</v>
      </c>
      <c r="B68" s="68" t="s">
        <v>44</v>
      </c>
      <c r="C68" s="69"/>
      <c r="D68" s="69"/>
      <c r="K68" s="29"/>
    </row>
    <row r="69" spans="2:11" ht="34.5" customHeight="1">
      <c r="B69" s="68" t="s">
        <v>43</v>
      </c>
      <c r="C69" s="68"/>
      <c r="D69" s="68"/>
      <c r="K69" s="29"/>
    </row>
    <row r="70" spans="2:11" ht="19.5" customHeight="1">
      <c r="B70" s="65" t="s">
        <v>55</v>
      </c>
      <c r="C70" s="65"/>
      <c r="D70" s="65"/>
      <c r="K70" s="29"/>
    </row>
    <row r="71" spans="1:4" ht="18.75" customHeight="1">
      <c r="A71" s="1">
        <v>67</v>
      </c>
      <c r="B71" s="68" t="s">
        <v>53</v>
      </c>
      <c r="C71" s="68"/>
      <c r="D71" s="68"/>
    </row>
  </sheetData>
  <mergeCells count="11">
    <mergeCell ref="B1:D1"/>
    <mergeCell ref="B67:D67"/>
    <mergeCell ref="B68:D68"/>
    <mergeCell ref="B71:D71"/>
    <mergeCell ref="B61:D61"/>
    <mergeCell ref="B62:D62"/>
    <mergeCell ref="B63:D63"/>
    <mergeCell ref="B64:D64"/>
    <mergeCell ref="B65:D65"/>
    <mergeCell ref="B66:D66"/>
    <mergeCell ref="B69:D69"/>
  </mergeCells>
  <printOptions/>
  <pageMargins left="0.7" right="0.7" top="0.75" bottom="0.75" header="0.3" footer="0.3"/>
  <pageSetup fitToHeight="0" fitToWidth="1" horizontalDpi="600" verticalDpi="600" orientation="portrait" scale="98" r:id="rId1"/>
  <headerFooter>
    <oddHeader>&amp;CMotion 15378</oddHeader>
    <oddFooter>&amp;CPage &amp;P</oddFooter>
  </headerFooter>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Soohoo, Wendy</dc:creator>
  <cp:keywords/>
  <dc:description/>
  <cp:lastModifiedBy>Masuo, Janet</cp:lastModifiedBy>
  <cp:lastPrinted>2019-03-29T17:31:06Z</cp:lastPrinted>
  <dcterms:created xsi:type="dcterms:W3CDTF">2019-03-25T18:22:43Z</dcterms:created>
  <dcterms:modified xsi:type="dcterms:W3CDTF">2019-04-23T22:20:06Z</dcterms:modified>
  <cp:category/>
  <cp:version/>
  <cp:contentType/>
  <cp:contentStatus/>
</cp:coreProperties>
</file>