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Form C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'Form C'!$A$1:$G$51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<sst xmlns="http://schemas.openxmlformats.org/spreadsheetml/2006/main" count="55" uniqueCount="53">
  <si>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</si>
  <si>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</si>
  <si>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</si>
  <si>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</si>
  <si>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</si>
  <si>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</si>
  <si>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</si>
  <si>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</si>
  <si>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</si>
  <si>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</si>
  <si>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</si>
  <si>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</si>
  <si>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Total Designations and Reserves</t>
  </si>
  <si>
    <t>Ending Undesignated Fund Balance</t>
  </si>
  <si>
    <t>Financial Plan Notes:</t>
  </si>
  <si>
    <t>Non-GF Financial Plan</t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</si>
  <si>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</si>
  <si>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t xml:space="preserve">2010 Revised  </t>
  </si>
  <si>
    <t>2010 Estimated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</si>
  <si>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</si>
  <si>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</si>
  <si>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t xml:space="preserve"> Permit Fee Revenue</t>
  </si>
  <si>
    <t xml:space="preserve"> Other Revenue</t>
  </si>
  <si>
    <t>Investment Interest</t>
  </si>
  <si>
    <t>Operating Contingency</t>
  </si>
  <si>
    <t>Fund Name: Department of Development and Environmental Services</t>
  </si>
  <si>
    <t>Fund Number: 1340</t>
  </si>
  <si>
    <t>Prepared by:  Cristina Gonzalez</t>
  </si>
  <si>
    <t>Date Prepared:  5/24/2010</t>
  </si>
  <si>
    <t xml:space="preserve"> EECBG</t>
  </si>
  <si>
    <t xml:space="preserve"> </t>
  </si>
  <si>
    <t xml:space="preserve"> Panther Lake Annexation Adjustment</t>
  </si>
  <si>
    <t xml:space="preserve"> Panther Lake Annexation GF Adjustment</t>
  </si>
  <si>
    <t>Salaries and Benefits</t>
  </si>
  <si>
    <t>Supplies and Contracts</t>
  </si>
  <si>
    <t>Intragovernmental Services</t>
  </si>
  <si>
    <t>Reorganization Salary Savings</t>
  </si>
  <si>
    <t xml:space="preserve">Supplemental ordinance 16731, enacted 12/14/09, appropriated expenditure authority for DDES hybrid vehicle upgrades and energy efficiency and sustainablity projects funded by the Energy Efficiency and Conservation Block Grant (EECBG). </t>
  </si>
  <si>
    <t>Reserve for Staff Reduction</t>
  </si>
  <si>
    <t>Reserve for Revenue Shortfall</t>
  </si>
  <si>
    <t>Reserve for Technology Replacements</t>
  </si>
  <si>
    <t>Reserve for Waivers &amp; Unanticipated Costs</t>
  </si>
  <si>
    <t>Reserve for Fee Stabilization</t>
  </si>
  <si>
    <t>This adjustment represents the estimated loss of revenues associated with permit work in the Panther Lake PAA in the remainder of 2010.</t>
  </si>
  <si>
    <t>This adjustment represents the estimated loss of revenues associated with code enforcement work in the Panther Lake PAA in the remainder of 2010.</t>
  </si>
  <si>
    <t>This adjustment represents the estimated decrease in direct expenditures associated with permit work in the Panther Lake PAA in the remainder of 2010.</t>
  </si>
  <si>
    <r>
      <t>1</t>
    </r>
    <r>
      <rPr>
        <sz val="11"/>
        <rFont val="Arial"/>
        <family val="0"/>
      </rPr>
      <t xml:space="preserve"> 2009 Actuals are based on 2009 14th month ARMS.</t>
    </r>
  </si>
  <si>
    <r>
      <t>2</t>
    </r>
    <r>
      <rPr>
        <sz val="11"/>
        <rFont val="Arial"/>
        <family val="0"/>
      </rPr>
      <t xml:space="preserve"> 2010 Adopted is based on the 2010 Adopted Budget Book.</t>
    </r>
  </si>
  <si>
    <r>
      <t>3</t>
    </r>
    <r>
      <rPr>
        <sz val="11"/>
        <rFont val="Arial"/>
        <family val="0"/>
      </rPr>
      <t xml:space="preserve"> Target fund balance is based on 1/8 of total appropriated expenditures</t>
    </r>
  </si>
  <si>
    <r>
      <t>Designations and Reserves</t>
    </r>
    <r>
      <rPr>
        <b/>
        <vertAlign val="superscript"/>
        <sz val="12"/>
        <rFont val="Times New Roman"/>
        <family val="1"/>
      </rPr>
      <t>4</t>
    </r>
  </si>
  <si>
    <t>GF Transfers</t>
  </si>
  <si>
    <t>Capital and Other</t>
  </si>
  <si>
    <r>
      <t xml:space="preserve">4 </t>
    </r>
    <r>
      <rPr>
        <sz val="11"/>
        <rFont val="Arial"/>
        <family val="0"/>
      </rPr>
      <t>2009 Reserves and Designations adjusted to cover reduction of revenues throughout the year.  2010 Reserves and Designations adjusted as needed.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</si>
</sst>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Times New Roman"/>
      <family val="1"/>
    </font>
    <font>
      <sz val="11"/>
      <name val="Arial"/>
      <family val="0"/>
    </font>
    <font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37" fontId="6" fillId="0" borderId="0" xfId="57" applyFont="1" applyBorder="1" applyAlignment="1">
      <alignment horizontal="centerContinuous" wrapText="1"/>
      <protection/>
    </xf>
    <xf numFmtId="37" fontId="2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57" applyFont="1" applyBorder="1" applyAlignment="1">
      <alignment horizontal="centerContinuous" wrapText="1"/>
      <protection/>
    </xf>
    <xf numFmtId="0" fontId="7" fillId="33" borderId="0" xfId="0" applyFont="1" applyFill="1" applyBorder="1" applyAlignment="1">
      <alignment horizontal="left"/>
    </xf>
    <xf numFmtId="37" fontId="6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7" fillId="0" borderId="0" xfId="57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5" fillId="0" borderId="0" xfId="57" applyFont="1" applyBorder="1" applyAlignment="1">
      <alignment horizontal="left"/>
      <protection/>
    </xf>
    <xf numFmtId="37" fontId="4" fillId="0" borderId="10" xfId="57" applyFont="1" applyBorder="1" applyAlignment="1">
      <alignment horizontal="left" wrapText="1"/>
      <protection/>
    </xf>
    <xf numFmtId="37" fontId="8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57" applyFont="1" applyBorder="1" applyAlignment="1">
      <alignment horizontal="centerContinuous" wrapText="1"/>
      <protection/>
    </xf>
    <xf numFmtId="37" fontId="5" fillId="33" borderId="11" xfId="57" applyFont="1" applyFill="1" applyBorder="1" applyAlignment="1" applyProtection="1">
      <alignment horizontal="left" wrapText="1"/>
      <protection/>
    </xf>
    <xf numFmtId="37" fontId="5" fillId="33" borderId="12" xfId="57" applyFont="1" applyFill="1" applyBorder="1" applyAlignment="1">
      <alignment horizontal="center" wrapText="1"/>
      <protection/>
    </xf>
    <xf numFmtId="37" fontId="5" fillId="33" borderId="13" xfId="57" applyFont="1" applyFill="1" applyBorder="1" applyAlignment="1">
      <alignment horizontal="center" wrapText="1"/>
      <protection/>
    </xf>
    <xf numFmtId="37" fontId="5" fillId="33" borderId="14" xfId="57" applyFont="1" applyFill="1" applyBorder="1" applyAlignment="1">
      <alignment horizontal="center" wrapText="1"/>
      <protection/>
    </xf>
    <xf numFmtId="37" fontId="5" fillId="33" borderId="15" xfId="57" applyFont="1" applyFill="1" applyBorder="1" applyAlignment="1">
      <alignment horizontal="center" wrapText="1"/>
      <protection/>
    </xf>
    <xf numFmtId="37" fontId="5" fillId="33" borderId="16" xfId="57" applyFont="1" applyFill="1" applyBorder="1" applyAlignment="1">
      <alignment horizontal="center" wrapText="1"/>
      <protection/>
    </xf>
    <xf numFmtId="37" fontId="5" fillId="33" borderId="11" xfId="57" applyFont="1" applyFill="1" applyBorder="1" applyAlignment="1">
      <alignment horizontal="center" wrapText="1"/>
      <protection/>
    </xf>
    <xf numFmtId="37" fontId="5" fillId="33" borderId="0" xfId="57" applyFont="1" applyFill="1" applyAlignment="1">
      <alignment horizontal="center" wrapText="1"/>
      <protection/>
    </xf>
    <xf numFmtId="0" fontId="7" fillId="33" borderId="0" xfId="0" applyFont="1" applyFill="1" applyAlignment="1">
      <alignment/>
    </xf>
    <xf numFmtId="37" fontId="5" fillId="0" borderId="11" xfId="57" applyFont="1" applyFill="1" applyBorder="1" applyAlignment="1">
      <alignment horizontal="left"/>
      <protection/>
    </xf>
    <xf numFmtId="164" fontId="5" fillId="0" borderId="11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5" fillId="0" borderId="17" xfId="42" applyNumberFormat="1" applyFont="1" applyFill="1" applyBorder="1" applyAlignment="1">
      <alignment/>
    </xf>
    <xf numFmtId="164" fontId="5" fillId="0" borderId="18" xfId="42" applyNumberFormat="1" applyFont="1" applyBorder="1" applyAlignment="1">
      <alignment/>
    </xf>
    <xf numFmtId="164" fontId="4" fillId="0" borderId="19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37" fontId="5" fillId="0" borderId="20" xfId="57" applyFont="1" applyFill="1" applyBorder="1" applyAlignment="1">
      <alignment horizontal="left"/>
      <protection/>
    </xf>
    <xf numFmtId="164" fontId="7" fillId="0" borderId="20" xfId="42" applyNumberFormat="1" applyFont="1" applyFill="1" applyBorder="1" applyAlignment="1">
      <alignment/>
    </xf>
    <xf numFmtId="164" fontId="7" fillId="0" borderId="21" xfId="42" applyNumberFormat="1" applyFont="1" applyFill="1" applyBorder="1" applyAlignment="1">
      <alignment/>
    </xf>
    <xf numFmtId="164" fontId="7" fillId="0" borderId="22" xfId="42" applyNumberFormat="1" applyFont="1" applyBorder="1" applyAlignment="1">
      <alignment/>
    </xf>
    <xf numFmtId="164" fontId="7" fillId="0" borderId="23" xfId="42" applyNumberFormat="1" applyFont="1" applyBorder="1" applyAlignment="1">
      <alignment/>
    </xf>
    <xf numFmtId="164" fontId="10" fillId="0" borderId="22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/>
    </xf>
    <xf numFmtId="37" fontId="7" fillId="0" borderId="20" xfId="57" applyFont="1" applyFill="1" applyBorder="1" applyAlignment="1">
      <alignment horizontal="left"/>
      <protection/>
    </xf>
    <xf numFmtId="164" fontId="7" fillId="0" borderId="24" xfId="42" applyNumberFormat="1" applyFont="1" applyBorder="1" applyAlignment="1">
      <alignment/>
    </xf>
    <xf numFmtId="164" fontId="10" fillId="0" borderId="20" xfId="42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164" fontId="7" fillId="0" borderId="20" xfId="42" applyNumberFormat="1" applyFont="1" applyBorder="1" applyAlignment="1">
      <alignment/>
    </xf>
    <xf numFmtId="164" fontId="3" fillId="0" borderId="22" xfId="42" applyNumberFormat="1" applyFont="1" applyBorder="1" applyAlignment="1">
      <alignment/>
    </xf>
    <xf numFmtId="164" fontId="10" fillId="0" borderId="20" xfId="42" applyNumberFormat="1" applyFont="1" applyBorder="1" applyAlignment="1">
      <alignment wrapText="1"/>
    </xf>
    <xf numFmtId="164" fontId="7" fillId="0" borderId="21" xfId="42" applyNumberFormat="1" applyFont="1" applyFill="1" applyBorder="1" applyAlignment="1">
      <alignment horizontal="center"/>
    </xf>
    <xf numFmtId="37" fontId="5" fillId="0" borderId="19" xfId="57" applyFont="1" applyFill="1" applyBorder="1" applyAlignment="1">
      <alignment horizontal="left"/>
      <protection/>
    </xf>
    <xf numFmtId="164" fontId="5" fillId="0" borderId="19" xfId="42" applyNumberFormat="1" applyFont="1" applyFill="1" applyBorder="1" applyAlignment="1">
      <alignment/>
    </xf>
    <xf numFmtId="164" fontId="5" fillId="0" borderId="19" xfId="42" applyNumberFormat="1" applyFont="1" applyBorder="1" applyAlignment="1">
      <alignment/>
    </xf>
    <xf numFmtId="164" fontId="10" fillId="0" borderId="19" xfId="42" applyNumberFormat="1" applyFont="1" applyBorder="1" applyAlignment="1">
      <alignment/>
    </xf>
    <xf numFmtId="37" fontId="5" fillId="0" borderId="11" xfId="57" applyFont="1" applyFill="1" applyBorder="1" applyAlignment="1">
      <alignment horizontal="left"/>
      <protection/>
    </xf>
    <xf numFmtId="164" fontId="10" fillId="34" borderId="11" xfId="42" applyNumberFormat="1" applyFont="1" applyFill="1" applyBorder="1" applyAlignment="1" quotePrefix="1">
      <alignment/>
    </xf>
    <xf numFmtId="164" fontId="7" fillId="0" borderId="13" xfId="42" applyNumberFormat="1" applyFont="1" applyFill="1" applyBorder="1" applyAlignment="1">
      <alignment/>
    </xf>
    <xf numFmtId="164" fontId="7" fillId="0" borderId="16" xfId="42" applyNumberFormat="1" applyFont="1" applyBorder="1" applyAlignment="1">
      <alignment/>
    </xf>
    <xf numFmtId="164" fontId="10" fillId="0" borderId="11" xfId="42" applyNumberFormat="1" applyFont="1" applyBorder="1" applyAlignment="1">
      <alignment/>
    </xf>
    <xf numFmtId="37" fontId="5" fillId="0" borderId="20" xfId="57" applyFont="1" applyFill="1" applyBorder="1" applyAlignment="1">
      <alignment horizontal="left"/>
      <protection/>
    </xf>
    <xf numFmtId="164" fontId="10" fillId="0" borderId="20" xfId="42" applyNumberFormat="1" applyFont="1" applyFill="1" applyBorder="1" applyAlignment="1" quotePrefix="1">
      <alignment/>
    </xf>
    <xf numFmtId="164" fontId="3" fillId="0" borderId="21" xfId="42" applyNumberFormat="1" applyFont="1" applyBorder="1" applyAlignment="1">
      <alignment/>
    </xf>
    <xf numFmtId="164" fontId="3" fillId="0" borderId="20" xfId="42" applyNumberFormat="1" applyFont="1" applyFill="1" applyBorder="1" applyAlignment="1" quotePrefix="1">
      <alignment/>
    </xf>
    <xf numFmtId="164" fontId="7" fillId="0" borderId="11" xfId="42" applyNumberFormat="1" applyFont="1" applyFill="1" applyBorder="1" applyAlignment="1" quotePrefix="1">
      <alignment/>
    </xf>
    <xf numFmtId="164" fontId="7" fillId="0" borderId="13" xfId="42" applyNumberFormat="1" applyFont="1" applyFill="1" applyBorder="1" applyAlignment="1" quotePrefix="1">
      <alignment/>
    </xf>
    <xf numFmtId="164" fontId="3" fillId="0" borderId="11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22" xfId="42" applyNumberFormat="1" applyFont="1" applyFill="1" applyBorder="1" applyAlignment="1">
      <alignment/>
    </xf>
    <xf numFmtId="164" fontId="3" fillId="0" borderId="2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37" fontId="11" fillId="0" borderId="20" xfId="57" applyFont="1" applyFill="1" applyBorder="1" applyAlignment="1">
      <alignment horizontal="left"/>
      <protection/>
    </xf>
    <xf numFmtId="164" fontId="7" fillId="0" borderId="20" xfId="42" applyNumberFormat="1" applyFont="1" applyFill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5" fillId="0" borderId="21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37" fontId="5" fillId="0" borderId="25" xfId="57" applyFont="1" applyFill="1" applyBorder="1" applyAlignment="1" quotePrefix="1">
      <alignment horizontal="left"/>
      <protection/>
    </xf>
    <xf numFmtId="164" fontId="7" fillId="0" borderId="0" xfId="42" applyNumberFormat="1" applyFont="1" applyAlignment="1">
      <alignment horizontal="right"/>
    </xf>
    <xf numFmtId="37" fontId="4" fillId="0" borderId="0" xfId="57" applyFont="1" applyAlignment="1">
      <alignment horizontal="left"/>
      <protection/>
    </xf>
    <xf numFmtId="37" fontId="3" fillId="0" borderId="0" xfId="57" applyFont="1" applyBorder="1">
      <alignment/>
      <protection/>
    </xf>
    <xf numFmtId="37" fontId="4" fillId="0" borderId="0" xfId="57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71" fontId="15" fillId="0" borderId="11" xfId="44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164" fontId="15" fillId="0" borderId="20" xfId="42" applyNumberFormat="1" applyFont="1" applyFill="1" applyBorder="1" applyAlignment="1">
      <alignment/>
    </xf>
    <xf numFmtId="164" fontId="15" fillId="0" borderId="26" xfId="42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/>
    </xf>
    <xf numFmtId="164" fontId="7" fillId="0" borderId="20" xfId="57" applyNumberFormat="1" applyFont="1" applyFill="1" applyBorder="1" applyAlignment="1">
      <alignment horizontal="left"/>
      <protection/>
    </xf>
    <xf numFmtId="0" fontId="15" fillId="0" borderId="20" xfId="0" applyFont="1" applyBorder="1" applyAlignment="1">
      <alignment wrapText="1"/>
    </xf>
    <xf numFmtId="0" fontId="11" fillId="0" borderId="20" xfId="57" applyNumberFormat="1" applyFont="1" applyFill="1" applyBorder="1" applyAlignment="1">
      <alignment horizontal="left"/>
      <protection/>
    </xf>
    <xf numFmtId="164" fontId="3" fillId="0" borderId="20" xfId="42" applyNumberFormat="1" applyFont="1" applyBorder="1" applyAlignment="1">
      <alignment/>
    </xf>
    <xf numFmtId="0" fontId="15" fillId="0" borderId="19" xfId="0" applyFont="1" applyBorder="1" applyAlignment="1">
      <alignment wrapText="1"/>
    </xf>
    <xf numFmtId="164" fontId="7" fillId="0" borderId="25" xfId="42" applyNumberFormat="1" applyFont="1" applyFill="1" applyBorder="1" applyAlignment="1">
      <alignment/>
    </xf>
    <xf numFmtId="164" fontId="7" fillId="0" borderId="27" xfId="42" applyNumberFormat="1" applyFont="1" applyBorder="1" applyAlignment="1">
      <alignment horizontal="right"/>
    </xf>
    <xf numFmtId="164" fontId="3" fillId="0" borderId="28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4" fontId="7" fillId="0" borderId="22" xfId="42" applyNumberFormat="1" applyFont="1" applyFill="1" applyBorder="1" applyAlignment="1">
      <alignment/>
    </xf>
    <xf numFmtId="164" fontId="7" fillId="0" borderId="19" xfId="42" applyNumberFormat="1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42" applyNumberFormat="1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7" fillId="0" borderId="11" xfId="42" applyNumberFormat="1" applyFont="1" applyBorder="1" applyAlignment="1">
      <alignment/>
    </xf>
    <xf numFmtId="0" fontId="16" fillId="0" borderId="0" xfId="0" applyFont="1" applyAlignment="1">
      <alignment/>
    </xf>
    <xf numFmtId="37" fontId="2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3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43.7109375" style="90" customWidth="1"/>
    <col min="2" max="2" width="16.28125" style="4" customWidth="1"/>
    <col min="3" max="3" width="16.7109375" style="18" customWidth="1"/>
    <col min="4" max="4" width="16.28125" style="4" customWidth="1"/>
    <col min="5" max="5" width="19.7109375" style="4" customWidth="1"/>
    <col min="6" max="6" width="20.7109375" style="4" customWidth="1"/>
    <col min="7" max="7" width="57.710937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8.75">
      <c r="A2" s="115" t="s">
        <v>15</v>
      </c>
      <c r="B2" s="115"/>
      <c r="C2" s="115"/>
      <c r="D2" s="115"/>
      <c r="E2" s="115"/>
      <c r="F2" s="115"/>
      <c r="G2" s="115"/>
      <c r="H2" s="7"/>
    </row>
    <row r="3" spans="1:8" s="1" customFormat="1" ht="20.25">
      <c r="A3" s="8" t="s">
        <v>25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26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27</v>
      </c>
      <c r="B5" s="10"/>
      <c r="C5" s="10"/>
      <c r="D5" s="10"/>
      <c r="E5" s="10"/>
      <c r="F5" s="15"/>
      <c r="G5" s="11" t="s">
        <v>28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15.75">
      <c r="A6" s="16"/>
      <c r="B6" s="17"/>
      <c r="E6" s="7"/>
      <c r="F6" s="19"/>
      <c r="H6" s="19"/>
    </row>
    <row r="7" spans="1:8" s="28" customFormat="1" ht="31.5">
      <c r="A7" s="20" t="s">
        <v>0</v>
      </c>
      <c r="B7" s="21" t="s">
        <v>19</v>
      </c>
      <c r="C7" s="22" t="s">
        <v>20</v>
      </c>
      <c r="D7" s="23" t="s">
        <v>17</v>
      </c>
      <c r="E7" s="24" t="s">
        <v>18</v>
      </c>
      <c r="F7" s="25" t="s">
        <v>1</v>
      </c>
      <c r="G7" s="26" t="s">
        <v>2</v>
      </c>
      <c r="H7" s="27"/>
    </row>
    <row r="8" spans="1:9" s="37" customFormat="1" ht="15.75">
      <c r="A8" s="29" t="s">
        <v>3</v>
      </c>
      <c r="B8" s="92">
        <v>19640429</v>
      </c>
      <c r="C8" s="96">
        <v>8228211</v>
      </c>
      <c r="D8" s="31">
        <f>B34</f>
        <v>10214559</v>
      </c>
      <c r="E8" s="32">
        <f>B34</f>
        <v>10214559</v>
      </c>
      <c r="F8" s="33"/>
      <c r="G8" s="34"/>
      <c r="H8" s="35"/>
      <c r="I8" s="36"/>
    </row>
    <row r="9" spans="1:9" s="46" customFormat="1" ht="15.75">
      <c r="A9" s="38" t="s">
        <v>4</v>
      </c>
      <c r="B9" s="39"/>
      <c r="C9" s="40"/>
      <c r="D9" s="106"/>
      <c r="E9" s="41"/>
      <c r="F9" s="42"/>
      <c r="G9" s="43"/>
      <c r="H9" s="44"/>
      <c r="I9" s="45"/>
    </row>
    <row r="10" spans="1:9" s="46" customFormat="1" ht="15.75">
      <c r="A10" s="93" t="s">
        <v>21</v>
      </c>
      <c r="B10" s="94">
        <v>14522690</v>
      </c>
      <c r="C10" s="94">
        <v>15877639</v>
      </c>
      <c r="D10" s="94">
        <v>15877639</v>
      </c>
      <c r="E10" s="94">
        <v>15877639</v>
      </c>
      <c r="F10" s="48">
        <f>+E10-C10</f>
        <v>0</v>
      </c>
      <c r="G10" s="49"/>
      <c r="H10" s="44"/>
      <c r="I10" s="45"/>
    </row>
    <row r="11" spans="1:9" s="46" customFormat="1" ht="15.75">
      <c r="A11" s="93" t="s">
        <v>22</v>
      </c>
      <c r="B11" s="94">
        <v>1110710</v>
      </c>
      <c r="C11" s="94">
        <v>857162</v>
      </c>
      <c r="D11" s="94">
        <v>857162</v>
      </c>
      <c r="E11" s="94">
        <v>857162</v>
      </c>
      <c r="F11" s="48">
        <f>+E11-C11</f>
        <v>0</v>
      </c>
      <c r="G11" s="49"/>
      <c r="H11" s="44"/>
      <c r="I11" s="45"/>
    </row>
    <row r="12" spans="1:9" s="46" customFormat="1" ht="15.75">
      <c r="A12" s="95" t="s">
        <v>23</v>
      </c>
      <c r="B12" s="94">
        <v>695660</v>
      </c>
      <c r="C12" s="94">
        <v>300000</v>
      </c>
      <c r="D12" s="94">
        <v>300000</v>
      </c>
      <c r="E12" s="94">
        <v>300000</v>
      </c>
      <c r="F12" s="48">
        <f>+E12-C12</f>
        <v>0</v>
      </c>
      <c r="G12" s="49"/>
      <c r="H12" s="44"/>
      <c r="I12" s="45"/>
    </row>
    <row r="13" spans="1:9" s="46" customFormat="1" ht="15.75">
      <c r="A13" s="95" t="s">
        <v>24</v>
      </c>
      <c r="B13" s="94">
        <v>0</v>
      </c>
      <c r="C13" s="94">
        <v>0</v>
      </c>
      <c r="D13" s="94">
        <v>0</v>
      </c>
      <c r="E13" s="94">
        <v>0</v>
      </c>
      <c r="F13" s="48"/>
      <c r="G13" s="49"/>
      <c r="H13" s="44"/>
      <c r="I13" s="45"/>
    </row>
    <row r="14" spans="1:9" s="46" customFormat="1" ht="15.75">
      <c r="A14" s="95" t="s">
        <v>50</v>
      </c>
      <c r="B14" s="94">
        <v>1889462</v>
      </c>
      <c r="C14" s="94">
        <v>1784872</v>
      </c>
      <c r="D14" s="94">
        <v>1784872</v>
      </c>
      <c r="E14" s="94">
        <v>1784872</v>
      </c>
      <c r="F14" s="48">
        <f>+E14-C14</f>
        <v>0</v>
      </c>
      <c r="G14" s="49"/>
      <c r="H14" s="44"/>
      <c r="I14" s="45"/>
    </row>
    <row r="15" spans="1:9" s="46" customFormat="1" ht="43.5">
      <c r="A15" s="47" t="s">
        <v>31</v>
      </c>
      <c r="B15" s="39" t="s">
        <v>30</v>
      </c>
      <c r="C15" s="40"/>
      <c r="D15" s="39"/>
      <c r="E15" s="39">
        <v>-288813</v>
      </c>
      <c r="F15" s="48">
        <f>+E15-C15</f>
        <v>-288813</v>
      </c>
      <c r="G15" s="98" t="s">
        <v>43</v>
      </c>
      <c r="H15" s="44"/>
      <c r="I15" s="45"/>
    </row>
    <row r="16" spans="1:9" s="46" customFormat="1" ht="43.5">
      <c r="A16" s="47" t="s">
        <v>32</v>
      </c>
      <c r="B16" s="39"/>
      <c r="C16" s="40"/>
      <c r="D16" s="107"/>
      <c r="E16" s="107">
        <v>23483</v>
      </c>
      <c r="F16" s="48">
        <f>+E16-C16</f>
        <v>23483</v>
      </c>
      <c r="G16" s="101" t="s">
        <v>44</v>
      </c>
      <c r="H16" s="44"/>
      <c r="I16" s="45"/>
    </row>
    <row r="17" spans="1:9" s="37" customFormat="1" ht="15.75">
      <c r="A17" s="29" t="s">
        <v>5</v>
      </c>
      <c r="B17" s="30">
        <f>SUM(B9:B16)</f>
        <v>18218522</v>
      </c>
      <c r="C17" s="30">
        <f>SUM(C10:C16)</f>
        <v>18819673</v>
      </c>
      <c r="D17" s="30">
        <f>SUM(D10:D16)</f>
        <v>18819673</v>
      </c>
      <c r="E17" s="30">
        <f>SUM(E10:E16)</f>
        <v>18554343</v>
      </c>
      <c r="F17" s="30">
        <f>SUM(F10:F16)</f>
        <v>-265330</v>
      </c>
      <c r="G17" s="50"/>
      <c r="H17" s="35"/>
      <c r="I17" s="36"/>
    </row>
    <row r="18" spans="1:9" s="46" customFormat="1" ht="15.75">
      <c r="A18" s="38" t="s">
        <v>6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97" t="s">
        <v>33</v>
      </c>
      <c r="B19" s="39">
        <v>-19585017</v>
      </c>
      <c r="C19" s="40">
        <v>-15929743</v>
      </c>
      <c r="D19" s="40">
        <v>-15929743</v>
      </c>
      <c r="E19" s="40">
        <v>-15929743</v>
      </c>
      <c r="F19" s="48">
        <f>+E19-C19</f>
        <v>0</v>
      </c>
      <c r="G19" s="53"/>
      <c r="H19" s="44"/>
      <c r="I19" s="45"/>
    </row>
    <row r="20" spans="1:9" s="46" customFormat="1" ht="15.75">
      <c r="A20" s="97" t="s">
        <v>34</v>
      </c>
      <c r="B20" s="39">
        <v>-1182963</v>
      </c>
      <c r="C20" s="40">
        <v>-1091187</v>
      </c>
      <c r="D20" s="40">
        <v>-1091187</v>
      </c>
      <c r="E20" s="40">
        <v>-1091187</v>
      </c>
      <c r="F20" s="48"/>
      <c r="G20" s="53"/>
      <c r="H20" s="44"/>
      <c r="I20" s="45"/>
    </row>
    <row r="21" spans="1:9" s="46" customFormat="1" ht="15.75">
      <c r="A21" s="97" t="s">
        <v>35</v>
      </c>
      <c r="B21" s="39">
        <v>-3947224</v>
      </c>
      <c r="C21" s="40">
        <v>-3345908</v>
      </c>
      <c r="D21" s="40">
        <v>-3345908</v>
      </c>
      <c r="E21" s="40">
        <v>-3345908</v>
      </c>
      <c r="F21" s="48"/>
      <c r="G21" s="53"/>
      <c r="H21" s="44"/>
      <c r="I21" s="45"/>
    </row>
    <row r="22" spans="1:9" s="46" customFormat="1" ht="15.75">
      <c r="A22" s="97" t="s">
        <v>51</v>
      </c>
      <c r="B22" s="39">
        <v>-2929188</v>
      </c>
      <c r="C22" s="40">
        <v>-1331022</v>
      </c>
      <c r="D22" s="40">
        <v>-1331022</v>
      </c>
      <c r="E22" s="40">
        <v>-1331022</v>
      </c>
      <c r="F22" s="48"/>
      <c r="G22" s="53"/>
      <c r="H22" s="44"/>
      <c r="I22" s="45"/>
    </row>
    <row r="23" spans="1:9" s="46" customFormat="1" ht="15.75">
      <c r="A23" s="97" t="s">
        <v>24</v>
      </c>
      <c r="B23" s="39">
        <v>0</v>
      </c>
      <c r="C23" s="40">
        <v>0</v>
      </c>
      <c r="D23" s="40">
        <v>0</v>
      </c>
      <c r="E23" s="40">
        <v>0</v>
      </c>
      <c r="F23" s="48"/>
      <c r="G23" s="53"/>
      <c r="H23" s="44"/>
      <c r="I23" s="45"/>
    </row>
    <row r="24" spans="1:9" s="46" customFormat="1" ht="15.75">
      <c r="A24" s="97" t="s">
        <v>36</v>
      </c>
      <c r="B24" s="39">
        <v>0</v>
      </c>
      <c r="C24" s="40">
        <v>-196125</v>
      </c>
      <c r="D24" s="40">
        <v>-196125</v>
      </c>
      <c r="E24" s="40">
        <v>-196125</v>
      </c>
      <c r="F24" s="48"/>
      <c r="G24" s="53"/>
      <c r="H24" s="44"/>
      <c r="I24" s="45"/>
    </row>
    <row r="25" spans="1:9" s="46" customFormat="1" ht="72">
      <c r="A25" s="46" t="s">
        <v>29</v>
      </c>
      <c r="B25" s="39"/>
      <c r="C25" s="40"/>
      <c r="D25" s="40"/>
      <c r="E25" s="40">
        <v>-400000</v>
      </c>
      <c r="F25" s="48">
        <v>-400000</v>
      </c>
      <c r="G25" s="98" t="s">
        <v>37</v>
      </c>
      <c r="H25" s="44"/>
      <c r="I25" s="45"/>
    </row>
    <row r="26" spans="1:9" s="46" customFormat="1" ht="43.5">
      <c r="A26" s="47" t="s">
        <v>31</v>
      </c>
      <c r="B26" s="39"/>
      <c r="C26" s="40"/>
      <c r="D26" s="40"/>
      <c r="E26" s="40">
        <v>400000</v>
      </c>
      <c r="F26" s="48">
        <v>400000</v>
      </c>
      <c r="G26" s="98" t="s">
        <v>45</v>
      </c>
      <c r="H26" s="44"/>
      <c r="I26" s="45"/>
    </row>
    <row r="27" spans="1:9" s="46" customFormat="1" ht="15.75">
      <c r="A27" s="47"/>
      <c r="B27" s="39"/>
      <c r="C27" s="54"/>
      <c r="D27" s="40"/>
      <c r="E27" s="40"/>
      <c r="F27" s="48">
        <f>+E27-C27</f>
        <v>0</v>
      </c>
      <c r="G27" s="49"/>
      <c r="H27" s="44"/>
      <c r="I27" s="45"/>
    </row>
    <row r="28" spans="1:9" s="37" customFormat="1" ht="15.75">
      <c r="A28" s="55" t="s">
        <v>7</v>
      </c>
      <c r="B28" s="56">
        <f>SUM(B19:B27)</f>
        <v>-27644392</v>
      </c>
      <c r="C28" s="56">
        <f>SUM(C19:C27)</f>
        <v>-21893985</v>
      </c>
      <c r="D28" s="56">
        <f>SUM(D19:D27)</f>
        <v>-21893985</v>
      </c>
      <c r="E28" s="56">
        <f>SUM(E19:E27)</f>
        <v>-21893985</v>
      </c>
      <c r="F28" s="57">
        <f>+E28-C28</f>
        <v>0</v>
      </c>
      <c r="G28" s="58"/>
      <c r="H28" s="35"/>
      <c r="I28" s="36"/>
    </row>
    <row r="29" spans="1:9" s="46" customFormat="1" ht="15.75">
      <c r="A29" s="59" t="s">
        <v>8</v>
      </c>
      <c r="B29" s="60"/>
      <c r="C29" s="61">
        <v>35697</v>
      </c>
      <c r="D29" s="61">
        <v>35697</v>
      </c>
      <c r="E29" s="61">
        <v>35697</v>
      </c>
      <c r="F29" s="62"/>
      <c r="G29" s="63"/>
      <c r="H29" s="44"/>
      <c r="I29" s="45"/>
    </row>
    <row r="30" spans="1:9" s="46" customFormat="1" ht="15.75">
      <c r="A30" s="64" t="s">
        <v>9</v>
      </c>
      <c r="B30" s="65"/>
      <c r="C30" s="39"/>
      <c r="D30" s="39"/>
      <c r="E30" s="39"/>
      <c r="F30" s="51"/>
      <c r="G30" s="66"/>
      <c r="H30" s="44"/>
      <c r="I30" s="45"/>
    </row>
    <row r="31" spans="1:9" s="46" customFormat="1" ht="15.75">
      <c r="A31" s="64"/>
      <c r="B31" s="65"/>
      <c r="C31" s="39"/>
      <c r="D31" s="39"/>
      <c r="E31" s="39"/>
      <c r="F31" s="48">
        <f>+E31-C31</f>
        <v>0</v>
      </c>
      <c r="G31" s="100"/>
      <c r="H31" s="44"/>
      <c r="I31" s="45"/>
    </row>
    <row r="32" spans="1:9" s="46" customFormat="1" ht="15.75">
      <c r="A32" s="64"/>
      <c r="B32" s="65"/>
      <c r="C32" s="39"/>
      <c r="D32" s="39"/>
      <c r="E32" s="39"/>
      <c r="F32" s="51"/>
      <c r="G32" s="66"/>
      <c r="H32" s="44"/>
      <c r="I32" s="45"/>
    </row>
    <row r="33" spans="1:9" s="46" customFormat="1" ht="15.75">
      <c r="A33" s="38" t="s">
        <v>10</v>
      </c>
      <c r="B33" s="67">
        <f>SUM(B31:B32)</f>
        <v>0</v>
      </c>
      <c r="C33" s="67">
        <f>SUM(C31:C32)</f>
        <v>0</v>
      </c>
      <c r="D33" s="67">
        <f>SUM(D31:D32)</f>
        <v>0</v>
      </c>
      <c r="E33" s="67">
        <f>SUM(E31:E32)</f>
        <v>0</v>
      </c>
      <c r="F33" s="51"/>
      <c r="G33" s="66"/>
      <c r="H33" s="44"/>
      <c r="I33" s="45"/>
    </row>
    <row r="34" spans="1:102" s="72" customFormat="1" ht="15.75">
      <c r="A34" s="29" t="s">
        <v>11</v>
      </c>
      <c r="B34" s="68">
        <f>+B8+B17+B28+B33</f>
        <v>10214559</v>
      </c>
      <c r="C34" s="69">
        <f>+C8+C17+C28+C29</f>
        <v>5189596</v>
      </c>
      <c r="D34" s="69">
        <f>+D8+D17+D28+D29</f>
        <v>7175944</v>
      </c>
      <c r="E34" s="69">
        <f>+E8+E17+E28+E29</f>
        <v>6910614</v>
      </c>
      <c r="F34" s="62"/>
      <c r="G34" s="70"/>
      <c r="H34" s="44"/>
      <c r="I34" s="44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</row>
    <row r="35" spans="1:9" s="46" customFormat="1" ht="18.75">
      <c r="A35" s="64" t="s">
        <v>49</v>
      </c>
      <c r="B35" s="39"/>
      <c r="C35" s="40"/>
      <c r="D35" s="40"/>
      <c r="E35" s="73"/>
      <c r="F35" s="74"/>
      <c r="G35" s="75"/>
      <c r="H35" s="76"/>
      <c r="I35" s="45"/>
    </row>
    <row r="36" spans="1:9" s="46" customFormat="1" ht="15.75">
      <c r="A36" s="99" t="s">
        <v>38</v>
      </c>
      <c r="B36" s="39">
        <v>-900000</v>
      </c>
      <c r="C36" s="40">
        <v>-900000</v>
      </c>
      <c r="D36" s="40">
        <v>-900000</v>
      </c>
      <c r="E36" s="40">
        <v>-900000</v>
      </c>
      <c r="F36" s="48">
        <f>+E36-C36</f>
        <v>0</v>
      </c>
      <c r="G36" s="75"/>
      <c r="H36" s="76"/>
      <c r="I36" s="45"/>
    </row>
    <row r="37" spans="1:9" s="46" customFormat="1" ht="15.75">
      <c r="A37" s="99" t="s">
        <v>39</v>
      </c>
      <c r="B37" s="39">
        <v>0</v>
      </c>
      <c r="C37" s="40">
        <v>-1800000</v>
      </c>
      <c r="D37" s="40">
        <v>-1800000</v>
      </c>
      <c r="E37" s="40">
        <v>-1800000</v>
      </c>
      <c r="F37" s="48">
        <f aca="true" t="shared" si="0" ref="F37:F42">+E37-C37</f>
        <v>0</v>
      </c>
      <c r="G37" s="75"/>
      <c r="H37" s="76"/>
      <c r="I37" s="45"/>
    </row>
    <row r="38" spans="1:9" s="46" customFormat="1" ht="15.75">
      <c r="A38" s="99" t="s">
        <v>40</v>
      </c>
      <c r="B38" s="39">
        <v>-2000000</v>
      </c>
      <c r="C38" s="40">
        <v>-2000000</v>
      </c>
      <c r="D38" s="40">
        <v>-2000000</v>
      </c>
      <c r="E38" s="40">
        <v>-2000000</v>
      </c>
      <c r="F38" s="48">
        <f t="shared" si="0"/>
        <v>0</v>
      </c>
      <c r="G38" s="75"/>
      <c r="H38" s="76"/>
      <c r="I38" s="45"/>
    </row>
    <row r="39" spans="1:9" s="46" customFormat="1" ht="15.75">
      <c r="A39" s="99" t="s">
        <v>41</v>
      </c>
      <c r="B39" s="39">
        <v>-1200000</v>
      </c>
      <c r="C39" s="40">
        <v>-1000000</v>
      </c>
      <c r="D39" s="40">
        <v>-1000000</v>
      </c>
      <c r="E39" s="40">
        <v>-1000000</v>
      </c>
      <c r="F39" s="48">
        <f t="shared" si="0"/>
        <v>0</v>
      </c>
      <c r="G39" s="75"/>
      <c r="H39" s="76"/>
      <c r="I39" s="45"/>
    </row>
    <row r="40" spans="1:9" s="46" customFormat="1" ht="15.75">
      <c r="A40" s="99" t="s">
        <v>42</v>
      </c>
      <c r="B40" s="39">
        <v>-2500000</v>
      </c>
      <c r="C40" s="40">
        <v>0</v>
      </c>
      <c r="D40" s="40">
        <v>0</v>
      </c>
      <c r="E40" s="40">
        <v>0</v>
      </c>
      <c r="F40" s="48">
        <f t="shared" si="0"/>
        <v>0</v>
      </c>
      <c r="G40" s="75"/>
      <c r="H40" s="76"/>
      <c r="I40" s="45"/>
    </row>
    <row r="41" spans="1:9" s="46" customFormat="1" ht="15.75">
      <c r="A41" s="77"/>
      <c r="B41" s="39"/>
      <c r="C41" s="40"/>
      <c r="D41" s="40"/>
      <c r="E41" s="73"/>
      <c r="F41" s="78"/>
      <c r="G41" s="75"/>
      <c r="H41" s="76"/>
      <c r="I41" s="45"/>
    </row>
    <row r="42" spans="1:9" s="37" customFormat="1" ht="15.75">
      <c r="A42" s="64" t="s">
        <v>12</v>
      </c>
      <c r="B42" s="79">
        <f>SUM(B35:B41)</f>
        <v>-6600000</v>
      </c>
      <c r="C42" s="80">
        <f>SUM(C35:C41)</f>
        <v>-5700000</v>
      </c>
      <c r="D42" s="80">
        <f>SUM(D35:D41)</f>
        <v>-5700000</v>
      </c>
      <c r="E42" s="81">
        <f>SUM(E35:E41)</f>
        <v>-5700000</v>
      </c>
      <c r="F42" s="48">
        <f t="shared" si="0"/>
        <v>0</v>
      </c>
      <c r="G42" s="82"/>
      <c r="H42" s="83"/>
      <c r="I42" s="36"/>
    </row>
    <row r="43" spans="1:9" s="37" customFormat="1" ht="15.75">
      <c r="A43" s="29" t="s">
        <v>13</v>
      </c>
      <c r="B43" s="30">
        <f>+B34+B42</f>
        <v>3614559</v>
      </c>
      <c r="C43" s="31">
        <f>+C34+C42</f>
        <v>-510404</v>
      </c>
      <c r="D43" s="31">
        <f>+D34+D42</f>
        <v>1475944</v>
      </c>
      <c r="E43" s="31">
        <f>+E34+E42</f>
        <v>1210614</v>
      </c>
      <c r="F43" s="113">
        <f>+E43-C43</f>
        <v>1721018</v>
      </c>
      <c r="G43" s="105"/>
      <c r="H43" s="35"/>
      <c r="I43" s="36"/>
    </row>
    <row r="44" spans="1:9" s="46" customFormat="1" ht="19.5" thickBot="1">
      <c r="A44" s="84" t="s">
        <v>16</v>
      </c>
      <c r="B44" s="102">
        <f>-B28*0.125</f>
        <v>3455549</v>
      </c>
      <c r="C44" s="102">
        <f>-C28*0.125</f>
        <v>2736748.125</v>
      </c>
      <c r="D44" s="102">
        <f>-D28*0.125</f>
        <v>2736748.125</v>
      </c>
      <c r="E44" s="102">
        <f>-E28*0.125</f>
        <v>2736748.125</v>
      </c>
      <c r="F44" s="103"/>
      <c r="G44" s="104"/>
      <c r="H44" s="85"/>
      <c r="I44" s="45"/>
    </row>
    <row r="45" spans="1:8" s="89" customFormat="1" ht="12.75">
      <c r="A45" s="86" t="s">
        <v>14</v>
      </c>
      <c r="B45" s="87"/>
      <c r="C45" s="88"/>
      <c r="D45" s="87"/>
      <c r="E45" s="87"/>
      <c r="G45" s="87"/>
      <c r="H45" s="87"/>
    </row>
    <row r="46" spans="1:8" s="46" customFormat="1" ht="17.25">
      <c r="A46" s="108" t="s">
        <v>46</v>
      </c>
      <c r="B46" s="109"/>
      <c r="C46" s="109"/>
      <c r="D46" s="109"/>
      <c r="E46" s="109"/>
      <c r="F46" s="110"/>
      <c r="G46" s="110"/>
      <c r="H46" s="110"/>
    </row>
    <row r="47" spans="1:8" s="46" customFormat="1" ht="17.25">
      <c r="A47" s="108" t="s">
        <v>47</v>
      </c>
      <c r="B47" s="109"/>
      <c r="C47" s="109"/>
      <c r="D47" s="109"/>
      <c r="E47" s="109"/>
      <c r="F47" s="109"/>
      <c r="G47" s="109"/>
      <c r="H47" s="109"/>
    </row>
    <row r="48" spans="1:8" ht="16.5">
      <c r="A48" s="112" t="s">
        <v>48</v>
      </c>
      <c r="B48" s="111"/>
      <c r="C48" s="111"/>
      <c r="D48" s="111"/>
      <c r="E48" s="111"/>
      <c r="F48" s="111"/>
      <c r="G48" s="111"/>
      <c r="H48" s="111"/>
    </row>
    <row r="49" spans="1:8" ht="16.5">
      <c r="A49" s="114" t="s">
        <v>52</v>
      </c>
      <c r="B49" s="109"/>
      <c r="C49" s="109"/>
      <c r="D49" s="109"/>
      <c r="E49" s="109"/>
      <c r="F49" s="109"/>
      <c r="G49" s="109"/>
      <c r="H49" s="109"/>
    </row>
    <row r="50" spans="1:8" ht="14.25">
      <c r="A50" s="109"/>
      <c r="B50" s="109"/>
      <c r="C50" s="109"/>
      <c r="D50" s="109"/>
      <c r="E50" s="109"/>
      <c r="F50" s="109"/>
      <c r="G50" s="109"/>
      <c r="H50" s="109"/>
    </row>
    <row r="51" ht="12.75">
      <c r="G51" s="91"/>
    </row>
    <row r="52" ht="12.75">
      <c r="G52" s="91"/>
    </row>
    <row r="53" ht="12.75">
      <c r="G53" s="91"/>
    </row>
    <row r="54" ht="12.75">
      <c r="G54" s="91"/>
    </row>
    <row r="55" ht="12.75">
      <c r="G55" s="91"/>
    </row>
    <row r="56" ht="12.75">
      <c r="G56" s="91"/>
    </row>
    <row r="57" ht="12.75">
      <c r="G57" s="91"/>
    </row>
    <row r="58" ht="12.75">
      <c r="G58" s="91"/>
    </row>
    <row r="59" ht="12.75">
      <c r="G59" s="91"/>
    </row>
    <row r="60" ht="12.75">
      <c r="G60" s="91"/>
    </row>
    <row r="61" ht="12.75">
      <c r="G61" s="91"/>
    </row>
    <row r="62" ht="12.75">
      <c r="G62" s="91"/>
    </row>
    <row r="63" ht="12.75">
      <c r="G63" s="91"/>
    </row>
    <row r="64" ht="12.75">
      <c r="G64" s="91"/>
    </row>
    <row r="65" ht="12.75">
      <c r="G65" s="91"/>
    </row>
    <row r="66" ht="12.75">
      <c r="G66" s="91"/>
    </row>
    <row r="67" ht="12.75">
      <c r="G67" s="91"/>
    </row>
    <row r="68" ht="12.75">
      <c r="G68" s="91"/>
    </row>
    <row r="69" ht="12.75">
      <c r="G69" s="91"/>
    </row>
    <row r="70" ht="12.75">
      <c r="G70" s="91"/>
    </row>
    <row r="71" ht="12.75">
      <c r="G71" s="91"/>
    </row>
    <row r="72" ht="12.75">
      <c r="G72" s="91"/>
    </row>
    <row r="73" ht="12.75">
      <c r="G73" s="91"/>
    </row>
    <row r="74" ht="12.75">
      <c r="G74" s="91"/>
    </row>
    <row r="75" ht="12.75">
      <c r="G75" s="91"/>
    </row>
    <row r="76" ht="12.75">
      <c r="G76" s="91"/>
    </row>
    <row r="77" ht="12.75">
      <c r="G77" s="91"/>
    </row>
    <row r="78" ht="12.75">
      <c r="G78" s="91"/>
    </row>
    <row r="79" ht="12.75">
      <c r="G79" s="91"/>
    </row>
    <row r="80" ht="12.75">
      <c r="G80" s="91"/>
    </row>
    <row r="81" ht="12.75">
      <c r="G81" s="91"/>
    </row>
    <row r="82" ht="12.75">
      <c r="G82" s="91"/>
    </row>
    <row r="83" ht="12.75">
      <c r="G83" s="91"/>
    </row>
    <row r="84" ht="12.75">
      <c r="G84" s="91"/>
    </row>
    <row r="85" ht="12.75">
      <c r="G85" s="91"/>
    </row>
    <row r="86" ht="12.75">
      <c r="G86" s="91"/>
    </row>
    <row r="87" ht="12.75">
      <c r="G87" s="91"/>
    </row>
    <row r="88" ht="12.75">
      <c r="G88" s="91"/>
    </row>
    <row r="89" ht="12.75">
      <c r="G89" s="91"/>
    </row>
    <row r="90" ht="12.75">
      <c r="G90" s="91"/>
    </row>
    <row r="91" ht="12.75">
      <c r="G91" s="91"/>
    </row>
    <row r="92" ht="12.75">
      <c r="G92" s="91"/>
    </row>
    <row r="93" ht="12.75">
      <c r="G93" s="91"/>
    </row>
    <row r="94" ht="12.75">
      <c r="G94" s="91"/>
    </row>
    <row r="95" ht="12.75">
      <c r="G95" s="91"/>
    </row>
    <row r="96" ht="12.75">
      <c r="G96" s="91"/>
    </row>
    <row r="97" ht="12.75">
      <c r="G97" s="91"/>
    </row>
    <row r="98" ht="12.75">
      <c r="G98" s="91"/>
    </row>
    <row r="99" ht="12.75">
      <c r="G99" s="91"/>
    </row>
    <row r="100" ht="12.75">
      <c r="G100" s="91"/>
    </row>
    <row r="101" ht="12.75">
      <c r="G101" s="91"/>
    </row>
    <row r="102" ht="12.75">
      <c r="G102" s="91"/>
    </row>
    <row r="103" ht="12.75">
      <c r="G103" s="91"/>
    </row>
    <row r="104" ht="12.75">
      <c r="G104" s="91"/>
    </row>
    <row r="105" ht="12.75">
      <c r="G105" s="91"/>
    </row>
    <row r="106" ht="12.75">
      <c r="G106" s="91"/>
    </row>
    <row r="107" ht="12.75">
      <c r="G107" s="91"/>
    </row>
    <row r="108" ht="12.75">
      <c r="G108" s="91"/>
    </row>
    <row r="109" ht="12.75">
      <c r="G109" s="91"/>
    </row>
    <row r="110" ht="12.75">
      <c r="G110" s="91"/>
    </row>
    <row r="111" ht="12.75">
      <c r="G111" s="91"/>
    </row>
    <row r="112" ht="12.75">
      <c r="G112" s="91"/>
    </row>
    <row r="113" ht="12.75">
      <c r="G113" s="91"/>
    </row>
    <row r="114" ht="12.75">
      <c r="G114" s="91"/>
    </row>
    <row r="115" ht="12.75">
      <c r="G115" s="91"/>
    </row>
    <row r="116" ht="12.75">
      <c r="G116" s="91"/>
    </row>
    <row r="117" ht="12.75">
      <c r="G117" s="91"/>
    </row>
    <row r="118" ht="12.75">
      <c r="G118" s="91"/>
    </row>
    <row r="119" ht="12.75">
      <c r="G119" s="91"/>
    </row>
    <row r="120" ht="12.75">
      <c r="G120" s="91"/>
    </row>
    <row r="121" ht="12.75">
      <c r="G121" s="91"/>
    </row>
    <row r="122" ht="12.75">
      <c r="G122" s="91"/>
    </row>
    <row r="123" ht="12.75">
      <c r="G123" s="91"/>
    </row>
    <row r="124" ht="12.75">
      <c r="G124" s="91"/>
    </row>
    <row r="125" ht="12.75">
      <c r="G125" s="91"/>
    </row>
    <row r="126" ht="12.75">
      <c r="G126" s="91"/>
    </row>
    <row r="127" ht="12.75">
      <c r="G127" s="91"/>
    </row>
    <row r="128" ht="12.75">
      <c r="G128" s="91"/>
    </row>
    <row r="129" ht="12.75">
      <c r="G129" s="91"/>
    </row>
    <row r="130" ht="12.75">
      <c r="G130" s="91"/>
    </row>
    <row r="131" ht="12.75">
      <c r="G131" s="91"/>
    </row>
    <row r="132" ht="12.75">
      <c r="G132" s="91"/>
    </row>
    <row r="133" ht="12.75">
      <c r="G133" s="9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Masuo, Janet</cp:lastModifiedBy>
  <cp:lastPrinted>2010-05-25T17:09:36Z</cp:lastPrinted>
  <dcterms:created xsi:type="dcterms:W3CDTF">2006-04-10T21:55:54Z</dcterms:created>
  <dcterms:modified xsi:type="dcterms:W3CDTF">2010-07-22T17:01:50Z</dcterms:modified>
  <cp:category/>
  <cp:version/>
  <cp:contentType/>
  <cp:contentStatus/>
</cp:coreProperties>
</file>