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Note'!$A$1:$H$59</definedName>
  </definedNames>
  <calcPr fullCalcOnLoad="1"/>
</workbook>
</file>

<file path=xl/sharedStrings.xml><?xml version="1.0" encoding="utf-8"?>
<sst xmlns="http://schemas.openxmlformats.org/spreadsheetml/2006/main" count="66" uniqueCount="53">
  <si>
    <t>FISCAL NOTE</t>
  </si>
  <si>
    <t>Impact of the above legislation on the fiscal affairs of King County is estimated to be: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</si>
  <si>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</si>
  <si>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</si>
  <si>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</si>
  <si>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</si>
  <si>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</si>
  <si>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</si>
  <si>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</si>
  <si>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</si>
  <si>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</si>
  <si>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Department</t>
  </si>
  <si>
    <t>TOTAL</t>
  </si>
  <si>
    <t>Salaries &amp; Benefits</t>
  </si>
  <si>
    <t>Supplies &amp; Services</t>
  </si>
  <si>
    <t xml:space="preserve">Capital Outlay </t>
  </si>
  <si>
    <t>Current Year</t>
  </si>
  <si>
    <t>Ordinance/Motion No.  XXXXX</t>
  </si>
  <si>
    <t>Note Prepared By: John Weidenfeller</t>
  </si>
  <si>
    <t>Note Reviewed By: John Weidenfeller</t>
  </si>
  <si>
    <t>Title: Buyout of Federal Express Corporation's Leasehold Interest at the King County International Airfield/Boeing Field</t>
  </si>
  <si>
    <t>Airport Operating</t>
  </si>
  <si>
    <t xml:space="preserve">Airport Operating </t>
  </si>
  <si>
    <t>0710</t>
  </si>
  <si>
    <t>Other (Lease Buyout)</t>
  </si>
  <si>
    <t>New Tenant</t>
  </si>
  <si>
    <t xml:space="preserve">Assumptions: </t>
  </si>
  <si>
    <t>Affected Agency and/or Agencies:  Department of Transportation, Airport Division</t>
  </si>
  <si>
    <t>Status Quo</t>
  </si>
  <si>
    <r>
      <t>1</t>
    </r>
    <r>
      <rPr>
        <sz val="10.5"/>
        <rFont val="Univers"/>
        <family val="2"/>
      </rPr>
      <t xml:space="preserve"> The Airport will be able to quickly rent the building and space of the leasehold to new tenants. </t>
    </r>
  </si>
  <si>
    <r>
      <t xml:space="preserve">2006 </t>
    </r>
    <r>
      <rPr>
        <vertAlign val="superscript"/>
        <sz val="10.5"/>
        <rFont val="Univers"/>
        <family val="0"/>
      </rPr>
      <t>2</t>
    </r>
  </si>
  <si>
    <r>
      <t xml:space="preserve">2007 </t>
    </r>
    <r>
      <rPr>
        <vertAlign val="superscript"/>
        <sz val="10.5"/>
        <rFont val="Univers"/>
        <family val="0"/>
      </rPr>
      <t>2</t>
    </r>
  </si>
  <si>
    <r>
      <t xml:space="preserve">2008 </t>
    </r>
    <r>
      <rPr>
        <vertAlign val="superscript"/>
        <sz val="10.5"/>
        <rFont val="Univers"/>
        <family val="0"/>
      </rPr>
      <t>2</t>
    </r>
  </si>
  <si>
    <r>
      <t xml:space="preserve">2009 </t>
    </r>
    <r>
      <rPr>
        <vertAlign val="superscript"/>
        <sz val="10.5"/>
        <rFont val="Univers"/>
        <family val="0"/>
      </rPr>
      <t>2</t>
    </r>
  </si>
  <si>
    <r>
      <t>3</t>
    </r>
    <r>
      <rPr>
        <sz val="10.5"/>
        <rFont val="Univers"/>
        <family val="2"/>
      </rPr>
      <t xml:space="preserve">  Acquiring the building is  a unique opportunity that should not be passed-up. The building can be rented </t>
    </r>
  </si>
  <si>
    <t xml:space="preserve">   for $9.60 a square foot; $172,800 annually. Under the current terms of the leasehold, the building will not produce </t>
  </si>
  <si>
    <t xml:space="preserve">   rent for the County. When the current tenant leaves, the building reverts to Airport control and can be rented. </t>
  </si>
  <si>
    <t xml:space="preserve">   $1.01 per square foot for the 16,043 square feet ($16,203) annually plus and $9.60 per square foot for 18,000 </t>
  </si>
  <si>
    <t xml:space="preserve">   square feet, or $172,800 annually, a total of $189,003 for the next three years. This is an annual increase of </t>
  </si>
  <si>
    <t xml:space="preserve">   of $127,365 in revenues by 2007.</t>
  </si>
  <si>
    <t>Revenue To:</t>
  </si>
  <si>
    <t>Expenditures From:</t>
  </si>
  <si>
    <t>Expenditures by Categories:</t>
  </si>
  <si>
    <t xml:space="preserve">   no building rent (under the current lease), but if we acquire the leasehold, we estimate that we would receive half-a-</t>
  </si>
  <si>
    <t xml:space="preserve">         to increase by $94,502 for a total of $125,321. In 2007, revenues will increase by $127,365 to $189,003.</t>
  </si>
  <si>
    <t xml:space="preserve">   year's rent of $86,400 (of the annual $172,800 building rent). In 2007, revenues from land are estimated annually at</t>
  </si>
  <si>
    <t xml:space="preserve">   The 2006 revenues are based on leasing all property and buildings to new tenants in July. The new land rates are  </t>
  </si>
  <si>
    <t xml:space="preserve">   the second-half of a year's building rent ($86,400) if this proposal is approved. In the first-half of 2006, there was     </t>
  </si>
  <si>
    <t xml:space="preserve">Note: In 2006, under the current leasehold, revenues will be $61,638. If there is a new tenant, revenues are estimated   </t>
  </si>
  <si>
    <r>
      <t>2</t>
    </r>
    <r>
      <rPr>
        <sz val="10.5"/>
        <rFont val="Univers"/>
        <family val="2"/>
      </rPr>
      <t xml:space="preserve"> The estimated revenue for future years is $189,003, or $127,365 higher beginning in 2007, than the current revenue </t>
    </r>
  </si>
  <si>
    <t xml:space="preserve">   of $61,638. Revenue for the year 2006 is prorated so that the new tenant will only bring in $94,502, a total of</t>
  </si>
  <si>
    <t xml:space="preserve">   $125,321 in 2006. This is land rent of $30,819 for the first six months and $8,102 for the second six months, plus</t>
  </si>
  <si>
    <r>
      <t xml:space="preserve">   $16,203 plus building revenues of $172,800 totaling $189,003 for 2007, 2008, &amp; 2009; </t>
    </r>
    <r>
      <rPr>
        <b/>
        <sz val="10.5"/>
        <rFont val="Univers"/>
        <family val="0"/>
      </rPr>
      <t>an annual increase of $127,365.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</si>
</sst>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#,##0.0"/>
  </numFmts>
  <fonts count="9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b/>
      <sz val="10.5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9" xfId="0" applyFont="1" applyBorder="1" applyAlignment="1">
      <alignment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37" fontId="6" fillId="0" borderId="11" xfId="0" applyNumberFormat="1" applyFont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168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6" fillId="0" borderId="4" xfId="0" applyFont="1" applyBorder="1" applyAlignment="1">
      <alignment horizontal="left" vertical="top"/>
    </xf>
    <xf numFmtId="0" fontId="7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3" fillId="2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25">
      <selection activeCell="A1" sqref="A1"/>
    </sheetView>
  </sheetViews>
  <sheetFormatPr defaultColWidth="9.140625" defaultRowHeight="12.75"/>
  <cols>
    <col min="1" max="1" width="5.28125" style="0" customWidth="1"/>
    <col min="2" max="2" width="17.00390625" style="0" customWidth="1"/>
    <col min="3" max="3" width="11.421875" style="0" customWidth="1"/>
    <col min="4" max="4" width="13.140625" style="0" customWidth="1"/>
    <col min="5" max="6" width="14.28125" style="0" customWidth="1"/>
    <col min="7" max="7" width="14.57421875" style="0" customWidth="1"/>
    <col min="8" max="8" width="16.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17</v>
      </c>
      <c r="B3" s="7"/>
      <c r="C3" s="8"/>
      <c r="D3" s="8"/>
      <c r="E3" s="8"/>
      <c r="F3" s="8"/>
      <c r="G3" s="8"/>
      <c r="H3" s="9"/>
      <c r="I3" s="2"/>
    </row>
    <row r="4" spans="1:9" ht="13.5">
      <c r="A4" s="62" t="s">
        <v>20</v>
      </c>
      <c r="B4" s="59"/>
      <c r="C4" s="60"/>
      <c r="D4" s="60"/>
      <c r="E4" s="60"/>
      <c r="F4" s="60"/>
      <c r="G4" s="60"/>
      <c r="H4" s="61"/>
      <c r="I4" s="2"/>
    </row>
    <row r="5" spans="1:8" ht="13.5">
      <c r="A5" s="10" t="s">
        <v>27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18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19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1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1" t="s">
        <v>40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2</v>
      </c>
      <c r="C11" s="19" t="s">
        <v>3</v>
      </c>
      <c r="D11" s="19" t="s">
        <v>4</v>
      </c>
      <c r="E11" s="19" t="s">
        <v>16</v>
      </c>
      <c r="F11" s="19" t="s">
        <v>5</v>
      </c>
      <c r="G11" s="19" t="s">
        <v>6</v>
      </c>
      <c r="H11" s="20" t="s">
        <v>7</v>
      </c>
    </row>
    <row r="12" spans="1:8" ht="15.75">
      <c r="A12" s="17"/>
      <c r="B12" s="18"/>
      <c r="C12" s="19" t="s">
        <v>8</v>
      </c>
      <c r="D12" s="19" t="s">
        <v>9</v>
      </c>
      <c r="E12" s="19" t="s">
        <v>30</v>
      </c>
      <c r="F12" s="19" t="s">
        <v>31</v>
      </c>
      <c r="G12" s="19" t="s">
        <v>32</v>
      </c>
      <c r="H12" s="19" t="s">
        <v>33</v>
      </c>
    </row>
    <row r="13" spans="1:8" s="40" customFormat="1" ht="12">
      <c r="A13" s="35"/>
      <c r="B13" s="36" t="s">
        <v>21</v>
      </c>
      <c r="C13" s="37">
        <v>4290</v>
      </c>
      <c r="D13" s="37">
        <v>36250</v>
      </c>
      <c r="E13" s="38"/>
      <c r="F13" s="38"/>
      <c r="G13" s="38"/>
      <c r="H13" s="38"/>
    </row>
    <row r="14" spans="1:8" s="40" customFormat="1" ht="12">
      <c r="A14" s="35"/>
      <c r="B14" s="36" t="s">
        <v>28</v>
      </c>
      <c r="C14" s="41"/>
      <c r="D14" s="37"/>
      <c r="E14" s="38">
        <v>61638</v>
      </c>
      <c r="F14" s="38">
        <v>61638</v>
      </c>
      <c r="G14" s="38">
        <v>61638</v>
      </c>
      <c r="H14" s="38">
        <v>61638</v>
      </c>
    </row>
    <row r="15" spans="1:8" s="40" customFormat="1" ht="13.5">
      <c r="A15" s="17"/>
      <c r="B15" s="18" t="s">
        <v>10</v>
      </c>
      <c r="C15" s="21"/>
      <c r="D15" s="21"/>
      <c r="E15" s="22">
        <v>61638</v>
      </c>
      <c r="F15" s="22">
        <f>F14</f>
        <v>61638</v>
      </c>
      <c r="G15" s="22">
        <f>G14</f>
        <v>61638</v>
      </c>
      <c r="H15" s="22">
        <f>H14</f>
        <v>61638</v>
      </c>
    </row>
    <row r="16" spans="1:8" s="40" customFormat="1" ht="12">
      <c r="A16" s="55"/>
      <c r="B16" s="65"/>
      <c r="C16" s="57"/>
      <c r="D16" s="56"/>
      <c r="E16" s="58"/>
      <c r="F16" s="58"/>
      <c r="G16" s="58"/>
      <c r="H16" s="58"/>
    </row>
    <row r="17" spans="1:8" s="40" customFormat="1" ht="12">
      <c r="A17" s="35"/>
      <c r="B17" s="36" t="s">
        <v>25</v>
      </c>
      <c r="C17" s="41"/>
      <c r="D17" s="37"/>
      <c r="E17" s="38">
        <f>86400+8102</f>
        <v>94502</v>
      </c>
      <c r="F17" s="42">
        <f>189003-61638</f>
        <v>127365</v>
      </c>
      <c r="G17" s="42">
        <f>189003-61638</f>
        <v>127365</v>
      </c>
      <c r="H17" s="42">
        <f>189003-61638</f>
        <v>127365</v>
      </c>
    </row>
    <row r="18" spans="1:8" ht="13.5">
      <c r="A18" s="17"/>
      <c r="B18" s="18" t="s">
        <v>10</v>
      </c>
      <c r="C18" s="21"/>
      <c r="D18" s="21"/>
      <c r="E18" s="22">
        <f>E17+E15/2</f>
        <v>125321</v>
      </c>
      <c r="F18" s="22">
        <f>F15+F17</f>
        <v>189003</v>
      </c>
      <c r="G18" s="22">
        <f>G15+G17</f>
        <v>189003</v>
      </c>
      <c r="H18" s="22">
        <f>H15+H17</f>
        <v>189003</v>
      </c>
    </row>
    <row r="19" spans="1:8" ht="13.5">
      <c r="A19" s="11"/>
      <c r="B19" s="11"/>
      <c r="C19" s="11"/>
      <c r="D19" s="11"/>
      <c r="E19" s="64"/>
      <c r="F19" s="64"/>
      <c r="G19" s="64"/>
      <c r="H19" s="64"/>
    </row>
    <row r="20" spans="1:8" ht="13.5">
      <c r="A20" s="11" t="s">
        <v>48</v>
      </c>
      <c r="B20" s="11"/>
      <c r="C20" s="11"/>
      <c r="D20" s="11"/>
      <c r="E20" s="64"/>
      <c r="F20" s="64"/>
      <c r="G20" s="64"/>
      <c r="H20" s="64"/>
    </row>
    <row r="21" spans="1:8" ht="13.5">
      <c r="A21" s="16" t="s">
        <v>44</v>
      </c>
      <c r="B21" s="16"/>
      <c r="C21" s="16"/>
      <c r="D21" s="16"/>
      <c r="E21" s="24"/>
      <c r="F21" s="24"/>
      <c r="G21" s="24"/>
      <c r="H21" s="24"/>
    </row>
    <row r="22" spans="1:8" ht="13.5">
      <c r="A22" s="16"/>
      <c r="B22" s="16"/>
      <c r="C22" s="16"/>
      <c r="D22" s="16"/>
      <c r="E22" s="16"/>
      <c r="F22" s="16"/>
      <c r="G22" s="16"/>
      <c r="H22" s="16"/>
    </row>
    <row r="23" spans="1:8" ht="13.5">
      <c r="A23" s="11" t="s">
        <v>41</v>
      </c>
      <c r="B23" s="11"/>
      <c r="C23" s="11"/>
      <c r="D23" s="16"/>
      <c r="E23" s="16"/>
      <c r="F23" s="16"/>
      <c r="G23" s="16"/>
      <c r="H23" s="16"/>
    </row>
    <row r="24" spans="1:8" ht="13.5">
      <c r="A24" s="17"/>
      <c r="B24" s="18" t="s">
        <v>2</v>
      </c>
      <c r="C24" s="19" t="s">
        <v>3</v>
      </c>
      <c r="D24" s="19" t="s">
        <v>11</v>
      </c>
      <c r="E24" s="19" t="s">
        <v>16</v>
      </c>
      <c r="F24" s="19" t="s">
        <v>5</v>
      </c>
      <c r="G24" s="19" t="s">
        <v>6</v>
      </c>
      <c r="H24" s="20" t="s">
        <v>7</v>
      </c>
    </row>
    <row r="25" spans="1:8" ht="13.5">
      <c r="A25" s="17"/>
      <c r="B25" s="25"/>
      <c r="C25" s="19" t="s">
        <v>8</v>
      </c>
      <c r="D25" s="19"/>
      <c r="E25" s="19">
        <v>2006</v>
      </c>
      <c r="F25" s="19">
        <v>2007</v>
      </c>
      <c r="G25" s="19">
        <v>2008</v>
      </c>
      <c r="H25" s="20">
        <v>2009</v>
      </c>
    </row>
    <row r="26" spans="1:8" s="40" customFormat="1" ht="13.5">
      <c r="A26" s="17"/>
      <c r="B26" s="44" t="s">
        <v>22</v>
      </c>
      <c r="C26" s="46">
        <v>4290</v>
      </c>
      <c r="D26" s="53" t="s">
        <v>23</v>
      </c>
      <c r="E26" s="54">
        <v>450000</v>
      </c>
      <c r="F26" s="38">
        <v>0</v>
      </c>
      <c r="G26" s="38">
        <v>0</v>
      </c>
      <c r="H26" s="39">
        <v>0</v>
      </c>
    </row>
    <row r="27" spans="1:8" s="40" customFormat="1" ht="12">
      <c r="A27" s="35"/>
      <c r="B27" s="44"/>
      <c r="C27" s="41"/>
      <c r="D27" s="45"/>
      <c r="E27" s="47"/>
      <c r="F27" s="42"/>
      <c r="G27" s="42"/>
      <c r="H27" s="43"/>
    </row>
    <row r="28" spans="1:8" s="40" customFormat="1" ht="12">
      <c r="A28" s="35"/>
      <c r="B28" s="44"/>
      <c r="C28" s="37"/>
      <c r="D28" s="37"/>
      <c r="E28" s="48"/>
      <c r="F28" s="38"/>
      <c r="G28" s="38"/>
      <c r="H28" s="39"/>
    </row>
    <row r="29" spans="1:8" ht="13.5">
      <c r="A29" s="17"/>
      <c r="B29" s="18" t="s">
        <v>12</v>
      </c>
      <c r="C29" s="21"/>
      <c r="D29" s="21"/>
      <c r="E29" s="49">
        <f>SUM(E26:E28)</f>
        <v>450000</v>
      </c>
      <c r="F29" s="22">
        <f>SUM(F26:F28)</f>
        <v>0</v>
      </c>
      <c r="G29" s="22">
        <f>SUM(G26:G28)</f>
        <v>0</v>
      </c>
      <c r="H29" s="23">
        <f>SUM(H26:H28)</f>
        <v>0</v>
      </c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16"/>
      <c r="G31" s="16"/>
      <c r="H31" s="16"/>
    </row>
    <row r="32" spans="1:8" ht="13.5">
      <c r="A32" s="11" t="s">
        <v>42</v>
      </c>
      <c r="B32" s="11"/>
      <c r="C32" s="11"/>
      <c r="D32" s="11"/>
      <c r="E32" s="11"/>
      <c r="F32" s="16"/>
      <c r="G32" s="16"/>
      <c r="H32" s="16"/>
    </row>
    <row r="33" spans="1:11" ht="13.5">
      <c r="A33" s="17"/>
      <c r="B33" s="18"/>
      <c r="C33" s="26"/>
      <c r="D33" s="27"/>
      <c r="E33" s="19" t="s">
        <v>16</v>
      </c>
      <c r="F33" s="19" t="s">
        <v>5</v>
      </c>
      <c r="G33" s="19" t="s">
        <v>6</v>
      </c>
      <c r="H33" s="20" t="s">
        <v>7</v>
      </c>
      <c r="I33" s="4"/>
      <c r="J33" s="4"/>
      <c r="K33" s="4"/>
    </row>
    <row r="34" spans="1:11" ht="13.5">
      <c r="A34" s="17"/>
      <c r="B34" s="18"/>
      <c r="C34" s="26"/>
      <c r="D34" s="27"/>
      <c r="E34" s="19">
        <v>2006</v>
      </c>
      <c r="F34" s="19">
        <v>2007</v>
      </c>
      <c r="G34" s="19">
        <v>2008</v>
      </c>
      <c r="H34" s="20">
        <v>2009</v>
      </c>
      <c r="I34" s="4"/>
      <c r="J34" s="4"/>
      <c r="K34" s="4"/>
    </row>
    <row r="35" spans="1:11" ht="13.5">
      <c r="A35" s="17" t="s">
        <v>13</v>
      </c>
      <c r="B35" s="18"/>
      <c r="C35" s="18"/>
      <c r="D35" s="25"/>
      <c r="E35" s="25">
        <v>0</v>
      </c>
      <c r="F35" s="22">
        <v>0</v>
      </c>
      <c r="G35" s="22">
        <v>0</v>
      </c>
      <c r="H35" s="22">
        <v>0</v>
      </c>
      <c r="I35" s="3"/>
      <c r="J35" s="3"/>
      <c r="K35" s="3"/>
    </row>
    <row r="36" spans="1:11" ht="13.5">
      <c r="A36" s="17" t="s">
        <v>14</v>
      </c>
      <c r="B36" s="18"/>
      <c r="C36" s="18"/>
      <c r="D36" s="25"/>
      <c r="E36" s="25">
        <v>0</v>
      </c>
      <c r="F36" s="22">
        <v>0</v>
      </c>
      <c r="G36" s="22">
        <v>0</v>
      </c>
      <c r="H36" s="22">
        <v>0</v>
      </c>
      <c r="I36" s="3"/>
      <c r="J36" s="3"/>
      <c r="K36" s="3"/>
    </row>
    <row r="37" spans="1:9" ht="13.5">
      <c r="A37" s="17" t="s">
        <v>15</v>
      </c>
      <c r="B37" s="18"/>
      <c r="C37" s="18"/>
      <c r="D37" s="25"/>
      <c r="E37" s="25">
        <v>0</v>
      </c>
      <c r="F37" s="22">
        <v>0</v>
      </c>
      <c r="G37" s="22">
        <v>0</v>
      </c>
      <c r="H37" s="22">
        <v>0</v>
      </c>
      <c r="I37" s="1"/>
    </row>
    <row r="38" spans="1:8" ht="13.5">
      <c r="A38" s="17" t="s">
        <v>24</v>
      </c>
      <c r="B38" s="18"/>
      <c r="C38" s="18"/>
      <c r="D38" s="25"/>
      <c r="E38" s="54">
        <v>450000</v>
      </c>
      <c r="F38" s="22">
        <v>0</v>
      </c>
      <c r="G38" s="22">
        <v>0</v>
      </c>
      <c r="H38" s="22">
        <v>0</v>
      </c>
    </row>
    <row r="39" spans="1:11" ht="14.25" thickBot="1">
      <c r="A39" s="28" t="s">
        <v>12</v>
      </c>
      <c r="B39" s="29"/>
      <c r="C39" s="29"/>
      <c r="D39" s="30"/>
      <c r="E39" s="50">
        <f>SUM(E36:E38)</f>
        <v>450000</v>
      </c>
      <c r="F39" s="31">
        <f>SUM(F35:F38)</f>
        <v>0</v>
      </c>
      <c r="G39" s="31">
        <f>SUM(G35:G38)</f>
        <v>0</v>
      </c>
      <c r="H39" s="32">
        <f>SUM(H35:H38)</f>
        <v>0</v>
      </c>
      <c r="I39" s="1"/>
      <c r="J39" s="1"/>
      <c r="K39" s="1"/>
    </row>
    <row r="40" spans="1:11" ht="14.25" thickTop="1">
      <c r="A40" s="16"/>
      <c r="B40" s="16"/>
      <c r="C40" s="16"/>
      <c r="D40" s="16"/>
      <c r="E40" s="16"/>
      <c r="F40" s="24"/>
      <c r="G40" s="24"/>
      <c r="H40" s="24"/>
      <c r="I40" s="1"/>
      <c r="J40" s="1"/>
      <c r="K40" s="1"/>
    </row>
    <row r="41" spans="1:11" ht="13.5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 t="s">
        <v>26</v>
      </c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8" ht="15.75">
      <c r="A43" s="63" t="s">
        <v>29</v>
      </c>
      <c r="B43" s="16"/>
      <c r="C43" s="16"/>
      <c r="D43" s="16"/>
      <c r="E43" s="16"/>
      <c r="F43" s="16"/>
      <c r="G43" s="16"/>
      <c r="H43" s="16"/>
    </row>
    <row r="44" spans="1:8" ht="15.75">
      <c r="A44" s="63" t="s">
        <v>49</v>
      </c>
      <c r="B44" s="16"/>
      <c r="C44" s="16"/>
      <c r="D44" s="16"/>
      <c r="E44" s="16"/>
      <c r="F44" s="16"/>
      <c r="G44" s="16"/>
      <c r="H44" s="16"/>
    </row>
    <row r="45" spans="1:8" ht="13.5">
      <c r="A45" s="16" t="s">
        <v>50</v>
      </c>
      <c r="B45" s="16"/>
      <c r="C45" s="16"/>
      <c r="D45" s="16"/>
      <c r="E45" s="16"/>
      <c r="F45" s="16"/>
      <c r="G45" s="16"/>
      <c r="H45" s="16"/>
    </row>
    <row r="46" spans="1:8" ht="13.5">
      <c r="A46" s="16" t="s">
        <v>51</v>
      </c>
      <c r="B46" s="16"/>
      <c r="C46" s="16"/>
      <c r="D46" s="16"/>
      <c r="E46" s="16"/>
      <c r="F46" s="16"/>
      <c r="G46" s="16"/>
      <c r="H46" s="16"/>
    </row>
    <row r="47" spans="1:8" ht="13.5">
      <c r="A47" s="16" t="s">
        <v>47</v>
      </c>
      <c r="B47" s="16"/>
      <c r="C47" s="16"/>
      <c r="D47" s="16"/>
      <c r="E47" s="16"/>
      <c r="F47" s="16"/>
      <c r="G47" s="16"/>
      <c r="H47" s="16"/>
    </row>
    <row r="48" spans="1:8" ht="13.5">
      <c r="A48" s="16" t="s">
        <v>43</v>
      </c>
      <c r="B48" s="16"/>
      <c r="C48" s="16"/>
      <c r="D48" s="16"/>
      <c r="E48" s="16"/>
      <c r="F48" s="16"/>
      <c r="G48" s="16"/>
      <c r="H48" s="16"/>
    </row>
    <row r="49" spans="1:8" ht="13.5">
      <c r="A49" s="16" t="s">
        <v>45</v>
      </c>
      <c r="B49" s="16"/>
      <c r="C49" s="16"/>
      <c r="D49" s="16"/>
      <c r="E49" s="16"/>
      <c r="F49" s="16"/>
      <c r="G49" s="16"/>
      <c r="H49" s="16"/>
    </row>
    <row r="50" spans="1:8" ht="13.5">
      <c r="A50" s="16" t="s">
        <v>52</v>
      </c>
      <c r="B50" s="16"/>
      <c r="C50" s="16"/>
      <c r="D50" s="16"/>
      <c r="E50" s="16"/>
      <c r="F50" s="16"/>
      <c r="G50" s="16"/>
      <c r="H50" s="16"/>
    </row>
    <row r="51" spans="1:8" ht="15.75">
      <c r="A51" s="63" t="s">
        <v>34</v>
      </c>
      <c r="B51" s="16"/>
      <c r="C51" s="16"/>
      <c r="D51" s="16"/>
      <c r="E51" s="16"/>
      <c r="F51" s="24"/>
      <c r="G51" s="24"/>
      <c r="H51" s="24"/>
    </row>
    <row r="52" ht="13.5">
      <c r="A52" s="16" t="s">
        <v>35</v>
      </c>
    </row>
    <row r="53" ht="13.5">
      <c r="A53" s="16" t="s">
        <v>36</v>
      </c>
    </row>
    <row r="54" ht="13.5">
      <c r="A54" s="16" t="s">
        <v>46</v>
      </c>
    </row>
    <row r="55" spans="1:2" ht="13.5">
      <c r="A55" s="16" t="s">
        <v>37</v>
      </c>
      <c r="B55" s="51"/>
    </row>
    <row r="56" spans="1:2" ht="13.5">
      <c r="A56" s="16" t="s">
        <v>38</v>
      </c>
      <c r="B56" s="51"/>
    </row>
    <row r="57" spans="1:2" ht="13.5">
      <c r="A57" s="16" t="s">
        <v>39</v>
      </c>
      <c r="B57" s="51"/>
    </row>
    <row r="58" ht="12.75">
      <c r="B58" s="51"/>
    </row>
    <row r="59" ht="12.75">
      <c r="B59" s="52"/>
    </row>
  </sheetData>
  <printOptions horizontalCentered="1"/>
  <pageMargins left="0.75" right="0.54" top="1.11" bottom="1" header="0.5" footer="0.5"/>
  <pageSetup fitToHeight="1" fitToWidth="1" orientation="portrait" scale="8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2006-04-14T02:42:00Z</cp:lastPrinted>
  <dcterms:created xsi:type="dcterms:W3CDTF">1901-01-01T08:00:00Z</dcterms:created>
  <dcterms:modified xsi:type="dcterms:W3CDTF">2006-04-20T17:20:34Z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1637541032</vt:i4>
  </property>
  <property fmtid="{D5CDD505-2E9C-101B-9397-08002B2CF9AE}" pid="3" name="_PreviousAdHocReviewCycleID">
    <vt:i4>389600366</vt:i4>
  </property>
  <property fmtid="{D5CDD505-2E9C-101B-9397-08002B2CF9AE}" pid="4" name="_ReviewingToolsShownOnce">
    <vt:lpwstr/>
  </property>
</Properties>
</file>