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6596" windowHeight="9312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Plan'!$A$1:$D$42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45621"/>
</workbook>
</file>

<file path=xl/sharedStrings.xml><?xml version="1.0" encoding="utf-8"?>
<sst xmlns="http://schemas.openxmlformats.org/spreadsheetml/2006/main" count="43" uniqueCount="43">
  <si>
    <t>Category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</si>
  <si>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</si>
  <si>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</si>
  <si>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</si>
  <si>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</si>
  <si>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</si>
  <si>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</si>
  <si>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</si>
  <si>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Ending Fund Balance</t>
  </si>
  <si>
    <t xml:space="preserve">Cash Flow Reserve(s) </t>
  </si>
  <si>
    <t xml:space="preserve">Rate Stabilization Reserve(s) </t>
  </si>
  <si>
    <t>Total Reserves</t>
  </si>
  <si>
    <t xml:space="preserve">Reserve Shortfall </t>
  </si>
  <si>
    <t>Ending Undesignated Fund Balance</t>
  </si>
  <si>
    <t>BTD Actuals as Percent of Current Budget</t>
  </si>
  <si>
    <t>Estimated as Percent of Current Budget</t>
  </si>
  <si>
    <t>Diff: Estimated to Current Budget</t>
  </si>
  <si>
    <t>Diff: Actuals to Current Budget</t>
  </si>
  <si>
    <t>HIDDEN COLUMNS - for PSB Variance Analysis</t>
  </si>
  <si>
    <t>Property Tax</t>
  </si>
  <si>
    <r>
      <t>2015/2016 Proposed</t>
    </r>
    <r>
      <rPr>
        <b/>
        <vertAlign val="superscript"/>
        <sz val="12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</si>
  <si>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2015/2016 Proposed is based on the transmitted Best Starts for Kids ordinance.</t>
    </r>
  </si>
  <si>
    <r>
      <t>2017/2018 Projected</t>
    </r>
    <r>
      <rPr>
        <b/>
        <vertAlign val="superscript"/>
        <sz val="12"/>
        <rFont val="Calibri"/>
        <family val="2"/>
        <scheme val="minor"/>
      </rPr>
      <t>2</t>
    </r>
  </si>
  <si>
    <t>Best Starts for Kids / Fund Number TBD</t>
  </si>
  <si>
    <r>
      <t>2019/2020 Projected</t>
    </r>
    <r>
      <rPr>
        <b/>
        <vertAlign val="superscript"/>
        <sz val="12"/>
        <rFont val="Calibri"/>
        <family val="2"/>
        <scheme val="minor"/>
      </rPr>
      <t>2</t>
    </r>
  </si>
  <si>
    <r>
      <t>2</t>
    </r>
    <r>
      <rPr>
        <sz val="11"/>
        <color theme="1"/>
        <rFont val="Calibri"/>
        <family val="2"/>
        <scheme val="minor"/>
      </rPr>
      <t xml:space="preserve"> Outyear projections assume revenue and expenditure growth consistent with County planning policies, and a levy limit factor of 3% plus new construction.</t>
    </r>
  </si>
  <si>
    <r>
      <t>Rainy Day Reserve (60 days)</t>
    </r>
    <r>
      <rPr>
        <vertAlign val="superscript"/>
        <sz val="12"/>
        <rFont val="Calibri"/>
        <family val="2"/>
        <scheme val="minor"/>
      </rPr>
      <t>3</t>
    </r>
  </si>
  <si>
    <r>
      <t>3</t>
    </r>
    <r>
      <rPr>
        <sz val="11"/>
        <rFont val="Calibri"/>
        <family val="2"/>
        <scheme val="minor"/>
      </rPr>
      <t xml:space="preserve"> The proposed levy includes a reserve equal to 60 days of levy revenue. The purpose of this reserve is to provide a stabilizing cash flow in case the levy is not renewed after 2021.</t>
    </r>
  </si>
  <si>
    <t>New and Expanded Services for Early Childhood Programs</t>
  </si>
  <si>
    <t>New and Expanded Services for School-Aged Children/Youth</t>
  </si>
  <si>
    <t>Communities of Opportunity</t>
  </si>
  <si>
    <t>Levy Evaluation, Data Collection, and Infrastructure</t>
  </si>
  <si>
    <t>Investing in Current MCH Public Health Services</t>
  </si>
  <si>
    <t>Other Fund Transactions</t>
  </si>
  <si>
    <t>Reserves</t>
  </si>
  <si>
    <t>Financial Plan Notes</t>
  </si>
  <si>
    <t>Homeless Prevention Fund</t>
  </si>
  <si>
    <t>Research</t>
  </si>
  <si>
    <t>Revised Financial Plan (2015-2020 for Proposed Best Starts for Kids Levy)</t>
  </si>
  <si>
    <t>Reserve for Committed Expenditures</t>
  </si>
  <si>
    <t>Revised: June 5, 2015</t>
  </si>
  <si>
    <t>Early Childhood Strategies</t>
  </si>
  <si>
    <t>ATTACHMENT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</si>
</sst>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vertAlign val="superscript"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000396251678"/>
      <name val="Calibri"/>
      <family val="2"/>
      <scheme val="minor"/>
    </font>
  </fonts>
  <fills count="5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5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0" fontId="1" fillId="0" borderId="0" applyNumberFormat="0" applyBorder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3" fontId="1" fillId="0" borderId="21" applyFont="0" applyFill="0" applyProtection="0">
      <alignment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0" fontId="33" fillId="51" borderId="17" applyNumberFormat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42" fontId="16" fillId="0" borderId="22" applyFont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</cellStyleXfs>
  <cellXfs count="73">
    <xf numFmtId="0" fontId="0" fillId="0" borderId="0" xfId="0"/>
    <xf numFmtId="37" fontId="39" fillId="56" borderId="20" xfId="108" applyFont="1" applyFill="1" applyBorder="1" applyAlignment="1">
      <alignment horizontal="left" vertical="center"/>
      <protection/>
    </xf>
    <xf numFmtId="167" fontId="38" fillId="56" borderId="23" xfId="88" applyNumberFormat="1" applyFont="1" applyFill="1" applyBorder="1" applyAlignment="1">
      <alignment vertical="center"/>
    </xf>
    <xf numFmtId="37" fontId="39" fillId="56" borderId="24" xfId="108" applyFont="1" applyFill="1" applyBorder="1" applyAlignment="1">
      <alignment horizontal="left" vertical="center"/>
      <protection/>
    </xf>
    <xf numFmtId="167" fontId="38" fillId="56" borderId="25" xfId="88" applyNumberFormat="1" applyFont="1" applyFill="1" applyBorder="1" applyAlignment="1">
      <alignment vertical="center"/>
    </xf>
    <xf numFmtId="167" fontId="38" fillId="56" borderId="19" xfId="116" applyNumberFormat="1" applyFont="1" applyFill="1" applyBorder="1" applyAlignment="1">
      <alignment horizontal="right"/>
      <protection/>
    </xf>
    <xf numFmtId="167" fontId="39" fillId="56" borderId="20" xfId="88" applyNumberFormat="1" applyFont="1" applyFill="1" applyBorder="1" applyAlignment="1">
      <alignment/>
    </xf>
    <xf numFmtId="37" fontId="39" fillId="56" borderId="20" xfId="108" applyFont="1" applyFill="1" applyBorder="1" applyAlignment="1">
      <alignment horizontal="left"/>
      <protection/>
    </xf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37" fontId="38" fillId="56" borderId="26" xfId="108" applyFont="1" applyFill="1" applyBorder="1" applyAlignment="1" quotePrefix="1">
      <alignment horizontal="left" vertical="center"/>
      <protection/>
    </xf>
    <xf numFmtId="0" fontId="0" fillId="0" borderId="0" xfId="0"/>
    <xf numFmtId="0" fontId="0" fillId="0" borderId="0" xfId="0" applyFill="1"/>
    <xf numFmtId="167" fontId="39" fillId="56" borderId="19" xfId="88" applyNumberFormat="1" applyFont="1" applyFill="1" applyBorder="1" applyAlignment="1">
      <alignment vertical="center"/>
    </xf>
    <xf numFmtId="37" fontId="39" fillId="56" borderId="19" xfId="108" applyFont="1" applyFill="1" applyBorder="1" applyAlignment="1">
      <alignment horizontal="left" vertical="center"/>
      <protection/>
    </xf>
    <xf numFmtId="167" fontId="38" fillId="56" borderId="19" xfId="8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 vertical="center"/>
      <protection/>
    </xf>
    <xf numFmtId="167" fontId="38" fillId="56" borderId="19" xfId="18" applyNumberFormat="1" applyFont="1" applyFill="1" applyBorder="1" applyAlignment="1">
      <alignment vertical="center"/>
    </xf>
    <xf numFmtId="37" fontId="38" fillId="56" borderId="19" xfId="108" applyFont="1" applyFill="1" applyBorder="1" applyAlignment="1">
      <alignment horizontal="left"/>
      <protection/>
    </xf>
    <xf numFmtId="167" fontId="39" fillId="56" borderId="24" xfId="88" applyNumberFormat="1" applyFont="1" applyFill="1" applyBorder="1" applyAlignment="1">
      <alignment vertical="center"/>
    </xf>
    <xf numFmtId="167" fontId="39" fillId="56" borderId="27" xfId="88" applyNumberFormat="1" applyFont="1" applyFill="1" applyBorder="1" applyAlignment="1">
      <alignment vertical="center"/>
    </xf>
    <xf numFmtId="37" fontId="38" fillId="56" borderId="26" xfId="108" applyFont="1" applyFill="1" applyBorder="1" applyAlignment="1">
      <alignment horizontal="right"/>
      <protection/>
    </xf>
    <xf numFmtId="167" fontId="39" fillId="56" borderId="20" xfId="18" applyNumberFormat="1" applyFont="1" applyFill="1" applyBorder="1" applyAlignment="1">
      <alignment vertical="center"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167" fontId="38" fillId="56" borderId="20" xfId="88" applyNumberFormat="1" applyFont="1" applyFill="1" applyBorder="1" applyAlignment="1" quotePrefix="1">
      <alignment vertical="center"/>
    </xf>
    <xf numFmtId="167" fontId="39" fillId="56" borderId="24" xfId="18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41" fillId="0" borderId="0" xfId="0" applyFont="1" applyFill="1" applyAlignment="1">
      <alignment horizontal="left" vertical="top"/>
    </xf>
    <xf numFmtId="37" fontId="39" fillId="56" borderId="20" xfId="108" applyFont="1" applyFill="1" applyBorder="1" applyAlignment="1">
      <alignment horizontal="right" vertical="center"/>
      <protection/>
    </xf>
    <xf numFmtId="167" fontId="38" fillId="56" borderId="20" xfId="18" applyNumberFormat="1" applyFont="1" applyFill="1" applyBorder="1" applyAlignment="1">
      <alignment horizontal="right" vertical="center"/>
    </xf>
    <xf numFmtId="37" fontId="38" fillId="56" borderId="19" xfId="108" applyFont="1" applyFill="1" applyBorder="1" applyAlignment="1">
      <alignment horizontal="right"/>
      <protection/>
    </xf>
    <xf numFmtId="0" fontId="39" fillId="56" borderId="0" xfId="0" applyFont="1" applyFill="1" applyAlignment="1">
      <alignment horizontal="center"/>
    </xf>
    <xf numFmtId="0" fontId="0" fillId="56" borderId="0" xfId="0" applyFill="1"/>
    <xf numFmtId="0" fontId="0" fillId="56" borderId="25" xfId="0" applyFill="1" applyBorder="1"/>
    <xf numFmtId="0" fontId="0" fillId="56" borderId="19" xfId="0" applyFill="1" applyBorder="1"/>
    <xf numFmtId="0" fontId="0" fillId="56" borderId="28" xfId="0" applyFill="1" applyBorder="1"/>
    <xf numFmtId="167" fontId="0" fillId="56" borderId="25" xfId="0" applyNumberFormat="1" applyFill="1" applyBorder="1"/>
    <xf numFmtId="167" fontId="0" fillId="56" borderId="19" xfId="0" applyNumberFormat="1" applyFill="1" applyBorder="1"/>
    <xf numFmtId="167" fontId="0" fillId="56" borderId="24" xfId="0" applyNumberFormat="1" applyFill="1" applyBorder="1"/>
    <xf numFmtId="167" fontId="0" fillId="56" borderId="20" xfId="0" applyNumberFormat="1" applyFill="1" applyBorder="1"/>
    <xf numFmtId="0" fontId="0" fillId="56" borderId="24" xfId="0" applyFill="1" applyBorder="1"/>
    <xf numFmtId="37" fontId="0" fillId="56" borderId="20" xfId="0" applyNumberFormat="1" applyFill="1" applyBorder="1"/>
    <xf numFmtId="9" fontId="0" fillId="56" borderId="23" xfId="15" applyNumberFormat="1" applyFont="1" applyFill="1" applyBorder="1"/>
    <xf numFmtId="9" fontId="0" fillId="56" borderId="23" xfId="0" applyNumberFormat="1" applyFill="1" applyBorder="1"/>
    <xf numFmtId="9" fontId="0" fillId="56" borderId="20" xfId="15" applyNumberFormat="1" applyFont="1" applyFill="1" applyBorder="1"/>
    <xf numFmtId="9" fontId="0" fillId="56" borderId="29" xfId="15" applyNumberFormat="1" applyFont="1" applyFill="1" applyBorder="1"/>
    <xf numFmtId="9" fontId="0" fillId="56" borderId="19" xfId="15" applyNumberFormat="1" applyFont="1" applyFill="1" applyBorder="1"/>
    <xf numFmtId="9" fontId="0" fillId="56" borderId="25" xfId="0" applyNumberFormat="1" applyFill="1" applyBorder="1"/>
    <xf numFmtId="174" fontId="0" fillId="0" borderId="0" xfId="15" applyNumberFormat="1" applyFont="1"/>
    <xf numFmtId="9" fontId="0" fillId="56" borderId="28" xfId="15" applyNumberFormat="1" applyFont="1" applyFill="1" applyBorder="1"/>
    <xf numFmtId="9" fontId="0" fillId="56" borderId="24" xfId="15" applyNumberFormat="1" applyFont="1" applyFill="1" applyBorder="1"/>
    <xf numFmtId="37" fontId="39" fillId="56" borderId="24" xfId="108" applyFont="1" applyFill="1" applyBorder="1" applyAlignment="1">
      <alignment horizontal="center" wrapText="1"/>
      <protection/>
    </xf>
    <xf numFmtId="37" fontId="39" fillId="56" borderId="30" xfId="108" applyFont="1" applyFill="1" applyBorder="1" applyAlignment="1">
      <alignment horizontal="center" wrapText="1"/>
      <protection/>
    </xf>
    <xf numFmtId="37" fontId="39" fillId="56" borderId="19" xfId="108" applyFont="1" applyFill="1" applyBorder="1" applyAlignment="1">
      <alignment horizontal="center" wrapText="1"/>
      <protection/>
    </xf>
    <xf numFmtId="37" fontId="54" fillId="56" borderId="19" xfId="108" applyFont="1" applyFill="1" applyBorder="1" applyAlignment="1">
      <alignment horizontal="left"/>
      <protection/>
    </xf>
    <xf numFmtId="9" fontId="0" fillId="56" borderId="19" xfId="0" applyNumberFormat="1" applyFill="1" applyBorder="1"/>
    <xf numFmtId="167" fontId="0" fillId="0" borderId="0" xfId="0" applyNumberFormat="1"/>
    <xf numFmtId="9" fontId="0" fillId="0" borderId="0" xfId="15" applyFont="1"/>
    <xf numFmtId="0" fontId="55" fillId="56" borderId="0" xfId="0" applyFont="1" applyFill="1" applyAlignment="1">
      <alignment horizontal="left"/>
    </xf>
    <xf numFmtId="37" fontId="54" fillId="56" borderId="19" xfId="108" applyFont="1" applyFill="1" applyBorder="1" applyAlignment="1">
      <alignment horizontal="left" vertical="center"/>
      <protection/>
    </xf>
    <xf numFmtId="37" fontId="54" fillId="56" borderId="19" xfId="108" applyFont="1" applyFill="1" applyBorder="1" applyAlignment="1">
      <alignment horizontal="left" vertical="center" indent="2"/>
      <protection/>
    </xf>
    <xf numFmtId="0" fontId="42" fillId="0" borderId="0" xfId="0" applyFont="1" applyFill="1" applyAlignment="1">
      <alignment horizontal="left" vertical="top" wrapText="1"/>
    </xf>
    <xf numFmtId="0" fontId="39" fillId="56" borderId="0" xfId="0" applyFont="1" applyFill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57" borderId="32" xfId="0" applyFont="1" applyFill="1" applyBorder="1" applyAlignment="1">
      <alignment horizontal="center"/>
    </xf>
    <xf numFmtId="0" fontId="16" fillId="57" borderId="33" xfId="0" applyFont="1" applyFill="1" applyBorder="1" applyAlignment="1">
      <alignment horizontal="center"/>
    </xf>
    <xf numFmtId="0" fontId="16" fillId="57" borderId="28" xfId="0" applyFont="1" applyFill="1" applyBorder="1" applyAlignment="1">
      <alignment horizontal="center"/>
    </xf>
    <xf numFmtId="0" fontId="43" fillId="0" borderId="0" xfId="0" applyFont="1" applyFill="1" applyAlignment="1">
      <alignment horizontal="left" vertical="top" wrapText="1"/>
    </xf>
    <xf numFmtId="0" fontId="38" fillId="56" borderId="0" xfId="0" applyFont="1" applyFill="1" applyAlignment="1">
      <alignment horizontal="right"/>
    </xf>
  </cellXfs>
  <cellStyles count="5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90" zoomScaleNormal="90" workbookViewId="0" topLeftCell="A1">
      <selection activeCell="K5" sqref="K5"/>
    </sheetView>
  </sheetViews>
  <sheetFormatPr defaultColWidth="9.140625" defaultRowHeight="15"/>
  <cols>
    <col min="1" max="1" width="53.00390625" style="11" customWidth="1"/>
    <col min="2" max="4" width="20.28125" style="11" customWidth="1"/>
    <col min="5" max="5" width="2.28125" style="11" hidden="1" customWidth="1"/>
    <col min="6" max="7" width="15.7109375" style="11" hidden="1" customWidth="1"/>
    <col min="8" max="8" width="1.8515625" style="11" hidden="1" customWidth="1"/>
    <col min="9" max="10" width="15.7109375" style="11" hidden="1" customWidth="1"/>
    <col min="11" max="11" width="9.140625" style="11" customWidth="1"/>
    <col min="12" max="12" width="13.421875" style="11" bestFit="1" customWidth="1"/>
    <col min="13" max="13" width="15.8515625" style="11" customWidth="1"/>
    <col min="14" max="14" width="14.421875" style="11" customWidth="1"/>
    <col min="15" max="15" width="9.140625" style="11" customWidth="1"/>
    <col min="16" max="16" width="14.57421875" style="11" customWidth="1"/>
    <col min="17" max="16384" width="9.140625" style="11" customWidth="1"/>
  </cols>
  <sheetData>
    <row r="1" spans="1:10" ht="15.75">
      <c r="A1" s="66" t="s">
        <v>38</v>
      </c>
      <c r="B1" s="66"/>
      <c r="C1" s="66"/>
      <c r="D1" s="66"/>
      <c r="E1" s="36"/>
      <c r="F1" s="36"/>
      <c r="G1" s="36"/>
      <c r="H1" s="36"/>
      <c r="I1" s="36"/>
      <c r="J1" s="36"/>
    </row>
    <row r="2" spans="1:15" ht="15.6">
      <c r="A2" s="66" t="s">
        <v>23</v>
      </c>
      <c r="B2" s="66"/>
      <c r="C2" s="66"/>
      <c r="D2" s="66"/>
      <c r="E2" s="36"/>
      <c r="F2" s="67"/>
      <c r="G2" s="67"/>
      <c r="H2" s="67"/>
      <c r="I2" s="67"/>
      <c r="J2" s="67"/>
      <c r="K2" s="12"/>
      <c r="L2" s="12"/>
      <c r="M2" s="12"/>
      <c r="N2" s="12"/>
      <c r="O2" s="12"/>
    </row>
    <row r="3" spans="1:15" ht="15.6">
      <c r="A3" s="62" t="s">
        <v>40</v>
      </c>
      <c r="B3" s="35"/>
      <c r="C3" s="35"/>
      <c r="D3" s="72" t="s">
        <v>42</v>
      </c>
      <c r="E3" s="36"/>
      <c r="F3" s="68" t="s">
        <v>18</v>
      </c>
      <c r="G3" s="69"/>
      <c r="H3" s="69"/>
      <c r="I3" s="69"/>
      <c r="J3" s="70"/>
      <c r="K3" s="12"/>
      <c r="L3" s="12"/>
      <c r="M3" s="12"/>
      <c r="N3" s="12"/>
      <c r="O3" s="12"/>
    </row>
    <row r="4" spans="1:10" ht="39.75" customHeight="1">
      <c r="A4" s="9" t="s">
        <v>0</v>
      </c>
      <c r="B4" s="8" t="s">
        <v>20</v>
      </c>
      <c r="C4" s="8" t="s">
        <v>22</v>
      </c>
      <c r="D4" s="8" t="s">
        <v>24</v>
      </c>
      <c r="E4" s="36"/>
      <c r="F4" s="55" t="s">
        <v>17</v>
      </c>
      <c r="G4" s="56" t="s">
        <v>14</v>
      </c>
      <c r="H4" s="36"/>
      <c r="I4" s="55" t="s">
        <v>16</v>
      </c>
      <c r="J4" s="57" t="s">
        <v>15</v>
      </c>
    </row>
    <row r="5" spans="1:11" ht="15.75">
      <c r="A5" s="7" t="s">
        <v>1</v>
      </c>
      <c r="B5" s="6">
        <v>0</v>
      </c>
      <c r="C5" s="6">
        <f>B26</f>
        <v>40550000</v>
      </c>
      <c r="D5" s="6">
        <f>C26</f>
        <v>37600000</v>
      </c>
      <c r="E5" s="36"/>
      <c r="F5" s="40" t="e">
        <f>#REF!-B5</f>
        <v>#REF!</v>
      </c>
      <c r="G5" s="53" t="e">
        <f>#REF!/B5</f>
        <v>#REF!</v>
      </c>
      <c r="H5" s="36"/>
      <c r="I5" s="40" t="e">
        <f>#REF!-B5</f>
        <v>#REF!</v>
      </c>
      <c r="J5" s="53" t="e">
        <f>#REF!/B5</f>
        <v>#REF!</v>
      </c>
      <c r="K5" s="52"/>
    </row>
    <row r="6" spans="1:10" ht="15.75">
      <c r="A6" s="14" t="s">
        <v>2</v>
      </c>
      <c r="B6" s="4"/>
      <c r="C6" s="4"/>
      <c r="D6" s="4"/>
      <c r="E6" s="36"/>
      <c r="F6" s="37"/>
      <c r="G6" s="39"/>
      <c r="H6" s="36"/>
      <c r="I6" s="37"/>
      <c r="J6" s="39"/>
    </row>
    <row r="7" spans="1:15" ht="15.75">
      <c r="A7" s="58" t="s">
        <v>19</v>
      </c>
      <c r="B7" s="5">
        <v>58300000</v>
      </c>
      <c r="C7" s="5">
        <v>124800000</v>
      </c>
      <c r="D7" s="5">
        <v>136400000</v>
      </c>
      <c r="E7" s="36"/>
      <c r="F7" s="41" t="e">
        <f>#REF!-B7</f>
        <v>#REF!</v>
      </c>
      <c r="G7" s="46" t="e">
        <f>#REF!/B7</f>
        <v>#REF!</v>
      </c>
      <c r="H7" s="36"/>
      <c r="I7" s="41" t="e">
        <f>#REF!-B7</f>
        <v>#REF!</v>
      </c>
      <c r="J7" s="46" t="e">
        <f>#REF!/B7</f>
        <v>#REF!</v>
      </c>
      <c r="K7" s="30"/>
      <c r="L7" s="30"/>
      <c r="M7" s="30"/>
      <c r="N7" s="30"/>
      <c r="O7" s="29"/>
    </row>
    <row r="8" spans="1:15" ht="15.75">
      <c r="A8" s="18"/>
      <c r="B8" s="15"/>
      <c r="C8" s="15"/>
      <c r="D8" s="15"/>
      <c r="E8" s="36"/>
      <c r="F8" s="41"/>
      <c r="G8" s="46"/>
      <c r="H8" s="36"/>
      <c r="I8" s="41"/>
      <c r="J8" s="46"/>
      <c r="K8" s="30"/>
      <c r="L8" s="30"/>
      <c r="M8" s="30"/>
      <c r="N8" s="30"/>
      <c r="O8" s="29"/>
    </row>
    <row r="9" spans="1:15" ht="15.75">
      <c r="A9" s="3" t="s">
        <v>3</v>
      </c>
      <c r="B9" s="20">
        <f aca="true" t="shared" si="0" ref="B9:C9">SUM(B7:B8)</f>
        <v>58300000</v>
      </c>
      <c r="C9" s="20">
        <f t="shared" si="0"/>
        <v>124800000</v>
      </c>
      <c r="D9" s="19">
        <f>SUM(D7:D8)</f>
        <v>136400000</v>
      </c>
      <c r="E9" s="36"/>
      <c r="F9" s="41" t="e">
        <f>#REF!-B9</f>
        <v>#REF!</v>
      </c>
      <c r="G9" s="46" t="e">
        <f>#REF!/B9</f>
        <v>#REF!</v>
      </c>
      <c r="H9" s="36"/>
      <c r="I9" s="41" t="e">
        <f>#REF!-B9</f>
        <v>#REF!</v>
      </c>
      <c r="J9" s="46" t="e">
        <f>#REF!/B9</f>
        <v>#REF!</v>
      </c>
      <c r="K9" s="30"/>
      <c r="L9" s="30"/>
      <c r="M9" s="30"/>
      <c r="N9" s="30"/>
      <c r="O9" s="29"/>
    </row>
    <row r="10" spans="1:15" ht="15.75">
      <c r="A10" s="14" t="s">
        <v>4</v>
      </c>
      <c r="B10" s="4"/>
      <c r="C10" s="4"/>
      <c r="D10" s="4"/>
      <c r="E10" s="36"/>
      <c r="F10" s="37"/>
      <c r="G10" s="51"/>
      <c r="H10" s="36"/>
      <c r="I10" s="37"/>
      <c r="J10" s="51"/>
      <c r="K10" s="30"/>
      <c r="L10" s="30"/>
      <c r="M10" s="30"/>
      <c r="N10" s="30"/>
      <c r="O10" s="29"/>
    </row>
    <row r="11" spans="1:15" ht="15.75" customHeight="1">
      <c r="A11" s="63" t="s">
        <v>36</v>
      </c>
      <c r="B11" s="15">
        <v>-4000000</v>
      </c>
      <c r="C11" s="15">
        <v>-8000000</v>
      </c>
      <c r="D11" s="15">
        <v>-4000000</v>
      </c>
      <c r="E11" s="36"/>
      <c r="F11" s="38"/>
      <c r="G11" s="59"/>
      <c r="H11" s="36"/>
      <c r="I11" s="38"/>
      <c r="J11" s="59"/>
      <c r="K11" s="30"/>
      <c r="L11" s="30"/>
      <c r="M11" s="30"/>
      <c r="N11" s="30"/>
      <c r="O11" s="29"/>
    </row>
    <row r="12" spans="1:15" ht="15.75" customHeight="1">
      <c r="A12" s="63" t="s">
        <v>37</v>
      </c>
      <c r="B12" s="15">
        <v>-3000000</v>
      </c>
      <c r="C12" s="15">
        <v>0</v>
      </c>
      <c r="D12" s="15"/>
      <c r="E12" s="36"/>
      <c r="F12" s="38"/>
      <c r="G12" s="59"/>
      <c r="H12" s="36"/>
      <c r="I12" s="38"/>
      <c r="J12" s="59"/>
      <c r="K12" s="30"/>
      <c r="L12" s="30"/>
      <c r="M12" s="30"/>
      <c r="N12" s="30"/>
      <c r="O12" s="29"/>
    </row>
    <row r="13" spans="1:16" ht="15.75" customHeight="1">
      <c r="A13" s="63" t="s">
        <v>41</v>
      </c>
      <c r="B13" s="15"/>
      <c r="C13" s="15"/>
      <c r="D13" s="15"/>
      <c r="E13" s="15">
        <f aca="true" t="shared" si="1" ref="E13:J13">SUM(E14:E15)</f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61"/>
      <c r="L13" s="61"/>
      <c r="M13" s="61"/>
      <c r="N13" s="61"/>
      <c r="P13" s="60"/>
    </row>
    <row r="14" spans="1:16" ht="15.75" customHeight="1">
      <c r="A14" s="64" t="s">
        <v>28</v>
      </c>
      <c r="B14" s="15">
        <v>-2500000</v>
      </c>
      <c r="C14" s="15">
        <v>-49500000</v>
      </c>
      <c r="D14" s="15">
        <v>-55500000</v>
      </c>
      <c r="E14" s="36"/>
      <c r="F14" s="41"/>
      <c r="G14" s="50"/>
      <c r="H14" s="36"/>
      <c r="I14" s="41"/>
      <c r="J14" s="50"/>
      <c r="K14" s="61"/>
      <c r="L14" s="61"/>
      <c r="M14" s="61"/>
      <c r="N14" s="61"/>
      <c r="P14" s="60"/>
    </row>
    <row r="15" spans="1:16" ht="15.75" customHeight="1">
      <c r="A15" s="64" t="s">
        <v>32</v>
      </c>
      <c r="B15" s="15">
        <v>-3000000</v>
      </c>
      <c r="C15" s="15">
        <v>-10500000</v>
      </c>
      <c r="D15" s="15">
        <v>-17000000</v>
      </c>
      <c r="E15" s="36"/>
      <c r="F15" s="41"/>
      <c r="G15" s="50"/>
      <c r="H15" s="36"/>
      <c r="I15" s="41"/>
      <c r="J15" s="50"/>
      <c r="K15" s="61"/>
      <c r="L15" s="61"/>
      <c r="M15" s="61"/>
      <c r="N15" s="61"/>
      <c r="P15" s="60"/>
    </row>
    <row r="16" spans="1:16" ht="15.75" customHeight="1">
      <c r="A16" s="63" t="s">
        <v>29</v>
      </c>
      <c r="B16" s="15">
        <v>-3500000</v>
      </c>
      <c r="C16" s="15">
        <v>-42000000</v>
      </c>
      <c r="D16" s="15">
        <v>-51500000</v>
      </c>
      <c r="E16" s="36"/>
      <c r="F16" s="41"/>
      <c r="G16" s="50"/>
      <c r="H16" s="36"/>
      <c r="I16" s="41"/>
      <c r="J16" s="50"/>
      <c r="K16" s="61"/>
      <c r="L16" s="61"/>
      <c r="M16" s="61"/>
      <c r="N16" s="61"/>
      <c r="P16" s="60"/>
    </row>
    <row r="17" spans="1:16" ht="15.75" customHeight="1">
      <c r="A17" s="63" t="s">
        <v>30</v>
      </c>
      <c r="B17" s="15">
        <v>-1000000</v>
      </c>
      <c r="C17" s="15">
        <v>-10500000</v>
      </c>
      <c r="D17" s="15">
        <v>-13500000</v>
      </c>
      <c r="E17" s="36"/>
      <c r="F17" s="41"/>
      <c r="G17" s="50"/>
      <c r="H17" s="36"/>
      <c r="I17" s="41"/>
      <c r="J17" s="50"/>
      <c r="K17" s="61"/>
      <c r="L17" s="61"/>
      <c r="M17" s="61"/>
      <c r="N17" s="61"/>
      <c r="P17" s="60"/>
    </row>
    <row r="18" spans="1:16" ht="15.75" customHeight="1">
      <c r="A18" s="63" t="s">
        <v>31</v>
      </c>
      <c r="B18" s="15">
        <v>-750000</v>
      </c>
      <c r="C18" s="15">
        <v>-7250000</v>
      </c>
      <c r="D18" s="15">
        <v>-9000000</v>
      </c>
      <c r="E18" s="36"/>
      <c r="F18" s="41"/>
      <c r="G18" s="50"/>
      <c r="H18" s="36"/>
      <c r="I18" s="41"/>
      <c r="J18" s="50"/>
      <c r="K18" s="61"/>
      <c r="L18" s="61"/>
      <c r="M18" s="61"/>
      <c r="N18" s="61"/>
      <c r="P18" s="60"/>
    </row>
    <row r="19" spans="1:10" ht="9.75" customHeight="1">
      <c r="A19" s="18"/>
      <c r="B19" s="15"/>
      <c r="C19" s="15"/>
      <c r="D19" s="15"/>
      <c r="E19" s="36"/>
      <c r="F19" s="41"/>
      <c r="G19" s="50"/>
      <c r="H19" s="36"/>
      <c r="I19" s="41"/>
      <c r="J19" s="50"/>
    </row>
    <row r="20" spans="1:10" ht="15.75">
      <c r="A20" s="3" t="s">
        <v>5</v>
      </c>
      <c r="B20" s="19">
        <f>SUM(B11:B18)</f>
        <v>-17750000</v>
      </c>
      <c r="C20" s="19">
        <f aca="true" t="shared" si="2" ref="C20:D20">SUM(C11:C18)</f>
        <v>-127750000</v>
      </c>
      <c r="D20" s="19">
        <f t="shared" si="2"/>
        <v>-150500000</v>
      </c>
      <c r="E20" s="36"/>
      <c r="F20" s="41" t="e">
        <f>#REF!-B20</f>
        <v>#REF!</v>
      </c>
      <c r="G20" s="54" t="e">
        <f>#REF!/B20</f>
        <v>#REF!</v>
      </c>
      <c r="H20" s="36"/>
      <c r="I20" s="41" t="e">
        <f>#REF!-B20</f>
        <v>#REF!</v>
      </c>
      <c r="J20" s="54" t="e">
        <f>#REF!/B20</f>
        <v>#REF!</v>
      </c>
    </row>
    <row r="21" spans="1:10" ht="18">
      <c r="A21" s="1" t="s">
        <v>6</v>
      </c>
      <c r="B21" s="32"/>
      <c r="C21" s="33"/>
      <c r="D21" s="33"/>
      <c r="E21" s="36"/>
      <c r="F21" s="43" t="e">
        <f>#REF!-B21</f>
        <v>#REF!</v>
      </c>
      <c r="G21" s="48" t="e">
        <f>#REF!/B21</f>
        <v>#REF!</v>
      </c>
      <c r="H21" s="36"/>
      <c r="I21" s="43" t="e">
        <f>#REF!-B21</f>
        <v>#REF!</v>
      </c>
      <c r="J21" s="48" t="e">
        <f>#REF!/B21</f>
        <v>#REF!</v>
      </c>
    </row>
    <row r="22" spans="1:10" ht="15.75">
      <c r="A22" s="14" t="s">
        <v>33</v>
      </c>
      <c r="B22" s="15"/>
      <c r="C22" s="15"/>
      <c r="D22" s="15"/>
      <c r="E22" s="36"/>
      <c r="F22" s="37"/>
      <c r="G22" s="51"/>
      <c r="H22" s="36"/>
      <c r="I22" s="37"/>
      <c r="J22" s="51"/>
    </row>
    <row r="23" spans="1:10" ht="11.25" customHeight="1">
      <c r="A23" s="10"/>
      <c r="B23" s="21"/>
      <c r="C23" s="21"/>
      <c r="D23" s="34"/>
      <c r="E23" s="36"/>
      <c r="F23" s="41" t="e">
        <f>#REF!-B23</f>
        <v>#REF!</v>
      </c>
      <c r="G23" s="50" t="e">
        <f>#REF!/B23</f>
        <v>#REF!</v>
      </c>
      <c r="H23" s="36"/>
      <c r="I23" s="41" t="e">
        <f>#REF!-B23</f>
        <v>#REF!</v>
      </c>
      <c r="J23" s="50" t="e">
        <f>#REF!/B23</f>
        <v>#REF!</v>
      </c>
    </row>
    <row r="24" spans="1:10" ht="11.25" customHeight="1">
      <c r="A24" s="10"/>
      <c r="B24" s="21"/>
      <c r="C24" s="21"/>
      <c r="D24" s="34"/>
      <c r="E24" s="36"/>
      <c r="F24" s="41"/>
      <c r="G24" s="50"/>
      <c r="H24" s="36"/>
      <c r="I24" s="41"/>
      <c r="J24" s="50"/>
    </row>
    <row r="25" spans="1:10" ht="15.75">
      <c r="A25" s="14" t="s">
        <v>7</v>
      </c>
      <c r="B25" s="19">
        <f aca="true" t="shared" si="3" ref="B25:D25">SUM(B23:B24)</f>
        <v>0</v>
      </c>
      <c r="C25" s="19">
        <f t="shared" si="3"/>
        <v>0</v>
      </c>
      <c r="D25" s="19">
        <f t="shared" si="3"/>
        <v>0</v>
      </c>
      <c r="E25" s="36"/>
      <c r="F25" s="42" t="e">
        <f>#REF!-B25</f>
        <v>#REF!</v>
      </c>
      <c r="G25" s="54" t="e">
        <f>#REF!/B25</f>
        <v>#REF!</v>
      </c>
      <c r="H25" s="36"/>
      <c r="I25" s="42" t="e">
        <f>#REF!-B25</f>
        <v>#REF!</v>
      </c>
      <c r="J25" s="54" t="e">
        <f>#REF!/B25</f>
        <v>#REF!</v>
      </c>
    </row>
    <row r="26" spans="1:10" ht="15.75">
      <c r="A26" s="1" t="s">
        <v>8</v>
      </c>
      <c r="B26" s="25">
        <f>B5+B9+B20+B21+B25</f>
        <v>40550000</v>
      </c>
      <c r="C26" s="25">
        <f>C5+C9+C20+C21+C25</f>
        <v>37600000</v>
      </c>
      <c r="D26" s="25">
        <f>D5+D9+D20+D21+D25</f>
        <v>23500000</v>
      </c>
      <c r="E26" s="36"/>
      <c r="F26" s="43" t="e">
        <f>#REF!-B26</f>
        <v>#REF!</v>
      </c>
      <c r="G26" s="48" t="e">
        <f>#REF!/B26</f>
        <v>#REF!</v>
      </c>
      <c r="H26" s="36"/>
      <c r="I26" s="43" t="e">
        <f>#REF!-B26</f>
        <v>#REF!</v>
      </c>
      <c r="J26" s="48" t="e">
        <f>#REF!/B26</f>
        <v>#REF!</v>
      </c>
    </row>
    <row r="27" spans="1:10" ht="15.75">
      <c r="A27" s="14" t="s">
        <v>34</v>
      </c>
      <c r="B27" s="15"/>
      <c r="C27" s="15"/>
      <c r="D27" s="15"/>
      <c r="E27" s="36"/>
      <c r="F27" s="37"/>
      <c r="G27" s="47"/>
      <c r="H27" s="36"/>
      <c r="I27" s="37"/>
      <c r="J27" s="47"/>
    </row>
    <row r="28" spans="1:10" ht="15.75">
      <c r="A28" s="18" t="s">
        <v>39</v>
      </c>
      <c r="B28" s="2">
        <f>-B26-B31</f>
        <v>-29550000</v>
      </c>
      <c r="C28" s="2">
        <f>-C26-C31</f>
        <v>-26600000</v>
      </c>
      <c r="D28" s="2">
        <f>-D26-D31</f>
        <v>-12500000</v>
      </c>
      <c r="E28" s="36"/>
      <c r="F28" s="41" t="e">
        <f>#REF!-B28</f>
        <v>#REF!</v>
      </c>
      <c r="G28" s="46" t="e">
        <f>#REF!/B28</f>
        <v>#REF!</v>
      </c>
      <c r="H28" s="36"/>
      <c r="I28" s="41" t="e">
        <f>#REF!-B28</f>
        <v>#REF!</v>
      </c>
      <c r="J28" s="46" t="e">
        <f>#REF!/B28</f>
        <v>#REF!</v>
      </c>
    </row>
    <row r="29" spans="1:10" ht="15.75">
      <c r="A29" s="18" t="s">
        <v>9</v>
      </c>
      <c r="B29" s="15"/>
      <c r="C29" s="15"/>
      <c r="D29" s="15"/>
      <c r="E29" s="36"/>
      <c r="F29" s="41" t="e">
        <f>#REF!-B29</f>
        <v>#REF!</v>
      </c>
      <c r="G29" s="46"/>
      <c r="H29" s="36"/>
      <c r="I29" s="41" t="e">
        <f>#REF!-B29</f>
        <v>#REF!</v>
      </c>
      <c r="J29" s="46"/>
    </row>
    <row r="30" spans="1:10" ht="15.6">
      <c r="A30" s="18" t="s">
        <v>10</v>
      </c>
      <c r="B30" s="15"/>
      <c r="C30" s="15"/>
      <c r="D30" s="15"/>
      <c r="E30" s="36"/>
      <c r="F30" s="41" t="e">
        <f>#REF!-B30</f>
        <v>#REF!</v>
      </c>
      <c r="G30" s="46"/>
      <c r="H30" s="36"/>
      <c r="I30" s="41" t="e">
        <f>#REF!-B30</f>
        <v>#REF!</v>
      </c>
      <c r="J30" s="46"/>
    </row>
    <row r="31" spans="1:10" ht="17.4">
      <c r="A31" s="18" t="s">
        <v>26</v>
      </c>
      <c r="B31" s="17">
        <v>-11000000</v>
      </c>
      <c r="C31" s="17">
        <v>-11000000</v>
      </c>
      <c r="D31" s="17">
        <v>-11000000</v>
      </c>
      <c r="E31" s="36"/>
      <c r="F31" s="41" t="e">
        <f>#REF!-B31</f>
        <v>#REF!</v>
      </c>
      <c r="G31" s="46"/>
      <c r="H31" s="36"/>
      <c r="I31" s="41" t="e">
        <f>#REF!-B31</f>
        <v>#REF!</v>
      </c>
      <c r="J31" s="46"/>
    </row>
    <row r="32" spans="1:10" ht="15.6">
      <c r="A32" s="14" t="s">
        <v>11</v>
      </c>
      <c r="B32" s="13">
        <f aca="true" t="shared" si="4" ref="B32:D32">SUM(B28:B31)</f>
        <v>-40550000</v>
      </c>
      <c r="C32" s="13">
        <f t="shared" si="4"/>
        <v>-37600000</v>
      </c>
      <c r="D32" s="13">
        <f t="shared" si="4"/>
        <v>-23500000</v>
      </c>
      <c r="E32" s="36"/>
      <c r="F32" s="41" t="e">
        <f>#REF!-B32</f>
        <v>#REF!</v>
      </c>
      <c r="G32" s="46" t="e">
        <f>#REF!/B32</f>
        <v>#REF!</v>
      </c>
      <c r="H32" s="36"/>
      <c r="I32" s="41" t="e">
        <f>#REF!-B32</f>
        <v>#REF!</v>
      </c>
      <c r="J32" s="46" t="e">
        <f>#REF!/B32</f>
        <v>#REF!</v>
      </c>
    </row>
    <row r="33" spans="1:10" ht="9.75" customHeight="1">
      <c r="A33" s="16"/>
      <c r="B33" s="13"/>
      <c r="C33" s="13"/>
      <c r="D33" s="13"/>
      <c r="E33" s="36"/>
      <c r="F33" s="38"/>
      <c r="G33" s="47"/>
      <c r="H33" s="36"/>
      <c r="I33" s="38"/>
      <c r="J33" s="47"/>
    </row>
    <row r="34" spans="1:10" ht="15.6">
      <c r="A34" s="16" t="s">
        <v>12</v>
      </c>
      <c r="B34" s="15">
        <f aca="true" t="shared" si="5" ref="B34:D34">ABS(IF(B26+B32&gt;0,0,B26+B32))</f>
        <v>0</v>
      </c>
      <c r="C34" s="15">
        <f t="shared" si="5"/>
        <v>0</v>
      </c>
      <c r="D34" s="15">
        <f t="shared" si="5"/>
        <v>0</v>
      </c>
      <c r="E34" s="36"/>
      <c r="F34" s="41" t="e">
        <f>#REF!-B34</f>
        <v>#REF!</v>
      </c>
      <c r="G34" s="46" t="e">
        <f>#REF!/B34</f>
        <v>#REF!</v>
      </c>
      <c r="H34" s="36"/>
      <c r="I34" s="41" t="e">
        <f>#REF!-B34</f>
        <v>#REF!</v>
      </c>
      <c r="J34" s="46" t="e">
        <f>#REF!/B34</f>
        <v>#REF!</v>
      </c>
    </row>
    <row r="35" spans="1:10" ht="15.6">
      <c r="A35" s="3"/>
      <c r="B35" s="26"/>
      <c r="C35" s="26"/>
      <c r="D35" s="26"/>
      <c r="E35" s="36"/>
      <c r="F35" s="44"/>
      <c r="G35" s="47"/>
      <c r="H35" s="36"/>
      <c r="I35" s="44"/>
      <c r="J35" s="47"/>
    </row>
    <row r="36" spans="1:10" ht="15.6">
      <c r="A36" s="1" t="s">
        <v>13</v>
      </c>
      <c r="B36" s="22">
        <f aca="true" t="shared" si="6" ref="B36:D36">ROUND(B26+B32+B34,0)</f>
        <v>0</v>
      </c>
      <c r="C36" s="22">
        <f t="shared" si="6"/>
        <v>0</v>
      </c>
      <c r="D36" s="22">
        <f t="shared" si="6"/>
        <v>0</v>
      </c>
      <c r="E36" s="36"/>
      <c r="F36" s="45" t="e">
        <f>#REF!-B36</f>
        <v>#REF!</v>
      </c>
      <c r="G36" s="49" t="e">
        <f>#REF!/B36</f>
        <v>#REF!</v>
      </c>
      <c r="H36" s="36"/>
      <c r="I36" s="45" t="e">
        <f>#REF!-B36</f>
        <v>#REF!</v>
      </c>
      <c r="J36" s="49" t="e">
        <f>#REF!/B36</f>
        <v>#REF!</v>
      </c>
    </row>
    <row r="37" ht="15">
      <c r="B37" s="60"/>
    </row>
    <row r="38" spans="1:4" ht="15.6">
      <c r="A38" s="23" t="s">
        <v>35</v>
      </c>
      <c r="B38" s="24"/>
      <c r="C38" s="24"/>
      <c r="D38" s="24"/>
    </row>
    <row r="39" spans="1:4" ht="17.25" customHeight="1">
      <c r="A39" s="31" t="s">
        <v>21</v>
      </c>
      <c r="B39" s="28"/>
      <c r="C39" s="24"/>
      <c r="D39" s="24"/>
    </row>
    <row r="40" spans="1:4" ht="33" customHeight="1">
      <c r="A40" s="71" t="s">
        <v>25</v>
      </c>
      <c r="B40" s="71"/>
      <c r="C40" s="71"/>
      <c r="D40" s="71"/>
    </row>
    <row r="41" spans="1:4" ht="33.75" customHeight="1">
      <c r="A41" s="65" t="s">
        <v>27</v>
      </c>
      <c r="B41" s="65"/>
      <c r="C41" s="65"/>
      <c r="D41" s="65"/>
    </row>
    <row r="42" ht="16.2">
      <c r="A42" s="27"/>
    </row>
  </sheetData>
  <mergeCells count="6">
    <mergeCell ref="A41:D41"/>
    <mergeCell ref="A1:D1"/>
    <mergeCell ref="A2:D2"/>
    <mergeCell ref="F2:J2"/>
    <mergeCell ref="F3:J3"/>
    <mergeCell ref="A40:D40"/>
  </mergeCells>
  <printOptions/>
  <pageMargins left="0.5" right="0.5" top="0.75" bottom="0.75" header="0.3" footer="0.3"/>
  <pageSetup fitToHeight="1" fitToWidth="1" horizontalDpi="600" verticalDpi="600" orientation="portrait" scale="8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D296CBAF2A049B8941A0D8F8DF0A1" ma:contentTypeVersion="5" ma:contentTypeDescription="Create a new document." ma:contentTypeScope="" ma:versionID="78b18f2581aa402b5879048cf2c08277">
  <xsd:schema xmlns:xsd="http://www.w3.org/2001/XMLSchema" xmlns:xs="http://www.w3.org/2001/XMLSchema" xmlns:p="http://schemas.microsoft.com/office/2006/metadata/properties" xmlns:ns2="6d03fa02-e80f-4615-a802-8ef4d8b42c9e" xmlns:ns3="760cdf93-adc7-407d-99de-cff9d0e01238" xmlns:ns4="8027830e-f26f-476b-a1c3-89cedd1b9e5c" targetNamespace="http://schemas.microsoft.com/office/2006/metadata/properties" ma:root="true" ma:fieldsID="65a0a6d94c342e7de4f1103070d1738c" ns2:_="" ns3:_="" ns4:_=""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1" ma:displayName="Main Folder" ma:description="Select a main folder category." ma:format="RadioButtons" ma:internalName="Main_x0020_Folder">
      <xsd:simpleType>
        <xsd:restriction base="dms:Choice">
          <xsd:enumeration value="Agency Budget Development"/>
          <xsd:enumeration value="HCM Clean up"/>
          <xsd:enumeration value="Central Rates"/>
          <xsd:enumeration value="Legislation with Budget"/>
        </xsd:restriction>
      </xsd:simpleType>
    </xsd:element>
    <xsd:element name="Sub_x0020_Folder" ma:index="2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Instructions"/>
              <xsd:enumeration value="Budget Forms"/>
              <xsd:enumeration value="Budget Kickoff and Q&amp;A Sessions"/>
              <xsd:enumeration value="Central Rate Model - Adopted"/>
              <xsd:enumeration value="Central Rate Model - Updated"/>
              <xsd:enumeration value="Benefits Calculator"/>
              <xsd:enumeration value="OEF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Folder xmlns="6d03fa02-e80f-4615-a802-8ef4d8b42c9e">Budget Forms</Sub_x0020_Folder>
    <Main_x0020_Folder xmlns="6d03fa02-e80f-4615-a802-8ef4d8b42c9e">Agency Budget Development</Main_x0020_Folder>
  </documentManagement>
</p:properties>
</file>

<file path=customXml/itemProps1.xml><?xml version="1.0" encoding="utf-8"?>
<ds:datastoreItem xmlns:ds="http://schemas.openxmlformats.org/officeDocument/2006/customXml" ds:itemID="{D18D2A7B-8080-4A9C-A037-A943019CE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E7B947-8686-48D0-A100-727D912DB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7C1436-A9FE-4693-92E8-9C4F0AC881D7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6d03fa02-e80f-4615-a802-8ef4d8b42c9e"/>
    <ds:schemaRef ds:uri="8027830e-f26f-476b-a1c3-89cedd1b9e5c"/>
    <ds:schemaRef ds:uri="http://schemas.microsoft.com/office/infopath/2007/PartnerControls"/>
    <ds:schemaRef ds:uri="760cdf93-adc7-407d-99de-cff9d0e0123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Daly, Sharon</cp:lastModifiedBy>
  <cp:lastPrinted>2015-06-09T16:21:52Z</cp:lastPrinted>
  <dcterms:created xsi:type="dcterms:W3CDTF">2014-11-26T15:18:10Z</dcterms:created>
  <dcterms:modified xsi:type="dcterms:W3CDTF">2015-06-09T16:22:12Z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0x0101000DBD296CBAF2A049B8941A0D8F8DF0A1</vt:lpwstr>
  </property>
</Properties>
</file>