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" sheetId="1" r:id="rId1"/>
  </sheets>
  <definedNames>
    <definedName name="_xlnm.Print_Area" localSheetId="0">'Fiscal Note'!$A$1:$H$52</definedName>
  </definedNames>
  <calcPr fullCalcOnLoad="1"/>
</workbook>
</file>

<file path=xl/sharedStrings.xml><?xml version="1.0" encoding="utf-8"?>
<sst xmlns="http://schemas.openxmlformats.org/spreadsheetml/2006/main" count="72" uniqueCount="43">
  <si>
    <t>TOTAL</t>
  </si>
  <si>
    <t xml:space="preserve"> </t>
  </si>
  <si>
    <t>Code</t>
  </si>
  <si>
    <t>Transit</t>
  </si>
  <si>
    <t>Public Health</t>
  </si>
  <si>
    <t>DDES</t>
  </si>
  <si>
    <t>FISCAL NOTE</t>
  </si>
  <si>
    <t xml:space="preserve">Title:  </t>
  </si>
  <si>
    <t xml:space="preserve">Affected Agency and/or Agencies:  </t>
  </si>
  <si>
    <t>Note Prepared By:</t>
  </si>
  <si>
    <t xml:space="preserve">Note Reviewed By: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</si>
  <si>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</si>
  <si>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</si>
  <si>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</si>
  <si>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</si>
  <si>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</si>
  <si>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</si>
  <si>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</si>
  <si>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</si>
  <si>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</si>
  <si>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Source</t>
  </si>
  <si>
    <t xml:space="preserve">TOTAL </t>
  </si>
  <si>
    <t>Expenditures from:</t>
  </si>
  <si>
    <t>Department</t>
  </si>
  <si>
    <t>Expenditures by Categories</t>
  </si>
  <si>
    <t>Various Non-CX Agencies</t>
  </si>
  <si>
    <t>D. Ko</t>
  </si>
  <si>
    <t>(see below)</t>
  </si>
  <si>
    <t>Roads</t>
  </si>
  <si>
    <t>Solid Waste</t>
  </si>
  <si>
    <t xml:space="preserve">2nd Quarter, 2004 Omnibus Ordinance - </t>
  </si>
  <si>
    <t>CX Overhead adjustment for '04 Council Changes</t>
  </si>
  <si>
    <t>Account 55201 CX Overhead</t>
  </si>
  <si>
    <t>EMS</t>
  </si>
  <si>
    <t>SWM</t>
  </si>
  <si>
    <t>AFIS</t>
  </si>
  <si>
    <t>MHCADS/Alcoholism &amp; Substance Abuse</t>
  </si>
  <si>
    <t>Airport</t>
  </si>
  <si>
    <t>Finance &amp; Business Operations (ARMS)</t>
  </si>
  <si>
    <t xml:space="preserve">Adjusts CXOH rates for non-CX agencies for Council adjustments made during the Council phase of the 2004 budget as well as </t>
  </si>
  <si>
    <t xml:space="preserve">other technical adjustments to the model.  </t>
  </si>
  <si>
    <t>Helene Ellickson</t>
  </si>
  <si>
    <t>Ordinance/Motion No.   2004-2nd Quarter Omnibus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</si>
</sst>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&quot;$&quot;#,##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6" fontId="5" fillId="0" borderId="16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167" fontId="8" fillId="0" borderId="19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6" fontId="5" fillId="0" borderId="20" xfId="0" applyNumberFormat="1" applyFont="1" applyFill="1" applyBorder="1" applyAlignment="1">
      <alignment/>
    </xf>
    <xf numFmtId="6" fontId="5" fillId="0" borderId="21" xfId="0" applyNumberFormat="1" applyFont="1" applyFill="1" applyBorder="1" applyAlignment="1">
      <alignment/>
    </xf>
    <xf numFmtId="6" fontId="5" fillId="0" borderId="22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5" fillId="0" borderId="24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0" fontId="0" fillId="0" borderId="2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6" xfId="0" applyFill="1" applyBorder="1" applyAlignment="1" quotePrefix="1">
      <alignment horizontal="center"/>
    </xf>
    <xf numFmtId="6" fontId="0" fillId="0" borderId="26" xfId="0" applyNumberFormat="1" applyFill="1" applyBorder="1" applyAlignment="1">
      <alignment/>
    </xf>
    <xf numFmtId="6" fontId="8" fillId="0" borderId="19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66" fontId="0" fillId="0" borderId="25" xfId="0" applyNumberFormat="1" applyFill="1" applyBorder="1" applyAlignment="1">
      <alignment horizontal="center"/>
    </xf>
    <xf numFmtId="166" fontId="0" fillId="0" borderId="16" xfId="0" applyNumberFormat="1" applyFill="1" applyBorder="1" applyAlignment="1" quotePrefix="1">
      <alignment horizontal="center"/>
    </xf>
    <xf numFmtId="166" fontId="0" fillId="0" borderId="21" xfId="0" applyNumberFormat="1" applyFill="1" applyBorder="1" applyAlignment="1">
      <alignment horizontal="center"/>
    </xf>
    <xf numFmtId="166" fontId="0" fillId="0" borderId="16" xfId="0" applyNumberFormat="1" applyFill="1" applyBorder="1" applyAlignment="1">
      <alignment horizontal="center"/>
    </xf>
    <xf numFmtId="6" fontId="8" fillId="0" borderId="27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38" fontId="0" fillId="0" borderId="26" xfId="15" applyNumberFormat="1" applyFont="1" applyFill="1" applyBorder="1" applyAlignment="1">
      <alignment horizontal="right"/>
    </xf>
    <xf numFmtId="38" fontId="10" fillId="0" borderId="15" xfId="15" applyNumberFormat="1" applyFont="1" applyFill="1" applyBorder="1" applyAlignment="1">
      <alignment horizontal="right"/>
    </xf>
    <xf numFmtId="38" fontId="10" fillId="0" borderId="16" xfId="15" applyNumberFormat="1" applyFont="1" applyFill="1" applyBorder="1" applyAlignment="1">
      <alignment horizontal="right"/>
    </xf>
    <xf numFmtId="38" fontId="10" fillId="0" borderId="30" xfId="15" applyNumberFormat="1" applyFont="1" applyFill="1" applyBorder="1" applyAlignment="1">
      <alignment horizontal="right"/>
    </xf>
    <xf numFmtId="38" fontId="0" fillId="0" borderId="26" xfId="15" applyNumberFormat="1" applyFont="1" applyFill="1" applyBorder="1" applyAlignment="1">
      <alignment horizontal="right"/>
    </xf>
    <xf numFmtId="0" fontId="5" fillId="0" borderId="31" xfId="0" applyFont="1" applyFill="1" applyBorder="1" applyAlignment="1">
      <alignment/>
    </xf>
    <xf numFmtId="166" fontId="0" fillId="0" borderId="32" xfId="0" applyNumberFormat="1" applyFill="1" applyBorder="1" applyAlignment="1">
      <alignment horizontal="center"/>
    </xf>
    <xf numFmtId="166" fontId="0" fillId="0" borderId="26" xfId="0" applyNumberFormat="1" applyFill="1" applyBorder="1" applyAlignment="1" quotePrefix="1">
      <alignment horizontal="center"/>
    </xf>
    <xf numFmtId="38" fontId="10" fillId="0" borderId="31" xfId="15" applyNumberFormat="1" applyFont="1" applyFill="1" applyBorder="1" applyAlignment="1">
      <alignment horizontal="right"/>
    </xf>
    <xf numFmtId="38" fontId="10" fillId="0" borderId="26" xfId="15" applyNumberFormat="1" applyFont="1" applyFill="1" applyBorder="1" applyAlignment="1">
      <alignment horizontal="right"/>
    </xf>
    <xf numFmtId="38" fontId="10" fillId="0" borderId="33" xfId="15" applyNumberFormat="1" applyFont="1" applyFill="1" applyBorder="1" applyAlignment="1">
      <alignment horizontal="right"/>
    </xf>
    <xf numFmtId="0" fontId="5" fillId="0" borderId="34" xfId="0" applyNumberFormat="1" applyFont="1" applyFill="1" applyBorder="1" applyAlignment="1" quotePrefix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26" xfId="0" applyFill="1" applyBorder="1" applyAlignment="1" quotePrefix="1">
      <alignment horizontal="center"/>
    </xf>
    <xf numFmtId="6" fontId="5" fillId="0" borderId="26" xfId="0" applyNumberFormat="1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166" fontId="10" fillId="0" borderId="26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6" fontId="5" fillId="0" borderId="26" xfId="0" applyNumberFormat="1" applyFont="1" applyFill="1" applyBorder="1" applyAlignment="1">
      <alignment horizontal="right"/>
    </xf>
    <xf numFmtId="6" fontId="5" fillId="0" borderId="32" xfId="0" applyNumberFormat="1" applyFont="1" applyFill="1" applyBorder="1" applyAlignment="1">
      <alignment horizontal="right"/>
    </xf>
    <xf numFmtId="6" fontId="5" fillId="0" borderId="33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38" fontId="10" fillId="0" borderId="25" xfId="15" applyNumberFormat="1" applyFont="1" applyFill="1" applyBorder="1" applyAlignment="1">
      <alignment horizontal="right"/>
    </xf>
    <xf numFmtId="0" fontId="0" fillId="0" borderId="38" xfId="0" applyFont="1" applyBorder="1" applyAlignment="1">
      <alignment/>
    </xf>
    <xf numFmtId="0" fontId="5" fillId="0" borderId="39" xfId="0" applyFont="1" applyFill="1" applyBorder="1" applyAlignment="1">
      <alignment/>
    </xf>
    <xf numFmtId="166" fontId="0" fillId="0" borderId="20" xfId="0" applyNumberFormat="1" applyFill="1" applyBorder="1" applyAlignment="1" quotePrefix="1">
      <alignment horizontal="center"/>
    </xf>
    <xf numFmtId="6" fontId="0" fillId="0" borderId="40" xfId="0" applyNumberFormat="1" applyFill="1" applyBorder="1" applyAlignment="1">
      <alignment/>
    </xf>
    <xf numFmtId="38" fontId="10" fillId="0" borderId="39" xfId="15" applyNumberFormat="1" applyFont="1" applyFill="1" applyBorder="1" applyAlignment="1">
      <alignment horizontal="right"/>
    </xf>
    <xf numFmtId="38" fontId="10" fillId="0" borderId="21" xfId="15" applyNumberFormat="1" applyFont="1" applyFill="1" applyBorder="1" applyAlignment="1">
      <alignment horizontal="right"/>
    </xf>
    <xf numFmtId="38" fontId="10" fillId="0" borderId="22" xfId="15" applyNumberFormat="1" applyFont="1" applyFill="1" applyBorder="1" applyAlignment="1">
      <alignment horizontal="right"/>
    </xf>
    <xf numFmtId="6" fontId="5" fillId="0" borderId="33" xfId="0" applyNumberFormat="1" applyFont="1" applyFill="1" applyBorder="1" applyAlignment="1">
      <alignment/>
    </xf>
    <xf numFmtId="6" fontId="5" fillId="0" borderId="3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A4" sqref="A4"/>
    </sheetView>
  </sheetViews>
  <sheetFormatPr defaultColWidth="9.140625" defaultRowHeight="12.75"/>
  <cols>
    <col min="1" max="1" width="28.8515625" style="5" customWidth="1"/>
    <col min="2" max="2" width="7.8515625" style="5" customWidth="1"/>
    <col min="3" max="3" width="11.2812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6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4.25" thickTop="1">
      <c r="A3" s="8" t="s">
        <v>42</v>
      </c>
      <c r="B3" s="9"/>
      <c r="C3" s="10"/>
      <c r="D3" s="10"/>
      <c r="E3" s="10"/>
      <c r="F3" s="10"/>
      <c r="G3" s="10"/>
      <c r="H3" s="11"/>
      <c r="I3" s="7"/>
    </row>
    <row r="4" spans="1:9" ht="13.5">
      <c r="A4" s="12" t="s">
        <v>7</v>
      </c>
      <c r="B4" s="13" t="s">
        <v>30</v>
      </c>
      <c r="C4" s="14"/>
      <c r="D4" s="14"/>
      <c r="E4" s="59" t="s">
        <v>31</v>
      </c>
      <c r="F4" s="58"/>
      <c r="G4" s="57"/>
      <c r="H4" s="15"/>
      <c r="I4" s="7"/>
    </row>
    <row r="5" spans="1:8" ht="13.5">
      <c r="A5" s="16" t="s">
        <v>8</v>
      </c>
      <c r="B5" s="17"/>
      <c r="C5" s="17" t="s">
        <v>25</v>
      </c>
      <c r="D5" s="17"/>
      <c r="E5" s="17"/>
      <c r="F5" s="17"/>
      <c r="G5" s="17"/>
      <c r="H5" s="18"/>
    </row>
    <row r="6" spans="1:8" ht="13.5">
      <c r="A6" s="16" t="s">
        <v>9</v>
      </c>
      <c r="B6" s="17" t="s">
        <v>26</v>
      </c>
      <c r="C6" s="17"/>
      <c r="D6" s="17"/>
      <c r="E6" s="17"/>
      <c r="F6" s="17"/>
      <c r="G6" s="17"/>
      <c r="H6" s="18"/>
    </row>
    <row r="7" spans="1:8" ht="14.25" thickBot="1">
      <c r="A7" s="19" t="s">
        <v>10</v>
      </c>
      <c r="B7" s="20" t="s">
        <v>41</v>
      </c>
      <c r="C7" s="20"/>
      <c r="D7" s="20"/>
      <c r="E7" s="20"/>
      <c r="F7" s="20"/>
      <c r="G7" s="20"/>
      <c r="H7" s="21"/>
    </row>
    <row r="8" spans="1:8" ht="14.25" thickTop="1">
      <c r="A8" s="22"/>
      <c r="C8" s="22"/>
      <c r="D8" s="17"/>
      <c r="E8" s="17"/>
      <c r="F8" s="17"/>
      <c r="G8" s="17"/>
      <c r="H8" s="17"/>
    </row>
    <row r="9" spans="1:8" ht="13.5">
      <c r="A9" s="17" t="s">
        <v>11</v>
      </c>
      <c r="C9" s="22"/>
      <c r="D9" s="22"/>
      <c r="E9" s="22"/>
      <c r="F9" s="22"/>
      <c r="G9" s="22"/>
      <c r="H9" s="22"/>
    </row>
    <row r="10" spans="1:8" ht="14.25" thickBot="1">
      <c r="A10" s="23" t="s">
        <v>12</v>
      </c>
      <c r="B10" s="17"/>
      <c r="C10" s="22"/>
      <c r="D10" s="22"/>
      <c r="E10" s="22"/>
      <c r="F10" s="22"/>
      <c r="G10" s="22"/>
      <c r="H10" s="22"/>
    </row>
    <row r="11" spans="1:8" ht="13.5">
      <c r="A11" s="24" t="s">
        <v>13</v>
      </c>
      <c r="B11" s="25"/>
      <c r="C11" s="26" t="s">
        <v>14</v>
      </c>
      <c r="D11" s="26" t="s">
        <v>15</v>
      </c>
      <c r="E11" s="26" t="s">
        <v>16</v>
      </c>
      <c r="F11" s="26" t="s">
        <v>17</v>
      </c>
      <c r="G11" s="27" t="s">
        <v>18</v>
      </c>
      <c r="H11" s="28" t="s">
        <v>19</v>
      </c>
    </row>
    <row r="12" spans="1:8" ht="14.25" thickBot="1">
      <c r="A12" s="32"/>
      <c r="B12" s="33"/>
      <c r="C12" s="34" t="s">
        <v>2</v>
      </c>
      <c r="D12" s="34" t="s">
        <v>20</v>
      </c>
      <c r="E12" s="80">
        <v>2004</v>
      </c>
      <c r="F12" s="81">
        <v>2005</v>
      </c>
      <c r="G12" s="80">
        <v>2006</v>
      </c>
      <c r="H12" s="82">
        <v>2007</v>
      </c>
    </row>
    <row r="13" spans="1:8" ht="13.5">
      <c r="A13" s="83"/>
      <c r="B13" s="73"/>
      <c r="C13" s="88">
        <v>10</v>
      </c>
      <c r="D13" s="89" t="s">
        <v>27</v>
      </c>
      <c r="E13" s="90">
        <v>716519</v>
      </c>
      <c r="F13" s="90">
        <f>E13*1.02</f>
        <v>730849.38</v>
      </c>
      <c r="G13" s="91">
        <f>F13*1.02</f>
        <v>745466.3676</v>
      </c>
      <c r="H13" s="92">
        <f>G13*1.02</f>
        <v>760375.694952</v>
      </c>
    </row>
    <row r="14" spans="1:8" ht="14.25" thickBot="1">
      <c r="A14" s="32"/>
      <c r="B14" s="33" t="s">
        <v>21</v>
      </c>
      <c r="C14" s="34"/>
      <c r="D14" s="34"/>
      <c r="E14" s="35">
        <f>SUM(E13:E13)</f>
        <v>716519</v>
      </c>
      <c r="F14" s="35">
        <f>SUM(F13:F13)</f>
        <v>730849.38</v>
      </c>
      <c r="G14" s="35">
        <f>SUM(G13:G13)</f>
        <v>745466.3676</v>
      </c>
      <c r="H14" s="35">
        <f>SUM(H13:H13)</f>
        <v>760375.694952</v>
      </c>
    </row>
    <row r="15" spans="1:8" ht="13.5">
      <c r="A15" s="22"/>
      <c r="B15" s="22"/>
      <c r="C15" s="36"/>
      <c r="D15" s="36"/>
      <c r="E15" s="37"/>
      <c r="F15" s="38"/>
      <c r="G15" s="37"/>
      <c r="H15" s="37"/>
    </row>
    <row r="16" spans="1:8" ht="14.25" thickBot="1">
      <c r="A16" s="39" t="s">
        <v>22</v>
      </c>
      <c r="B16" s="17"/>
      <c r="C16" s="40"/>
      <c r="D16" s="36"/>
      <c r="E16" s="22"/>
      <c r="F16" s="22"/>
      <c r="G16" s="22"/>
      <c r="H16" s="22"/>
    </row>
    <row r="17" spans="1:8" ht="13.5">
      <c r="A17" s="24" t="s">
        <v>13</v>
      </c>
      <c r="B17" s="25"/>
      <c r="C17" s="26" t="s">
        <v>14</v>
      </c>
      <c r="D17" s="26" t="s">
        <v>23</v>
      </c>
      <c r="E17" s="26" t="s">
        <v>16</v>
      </c>
      <c r="F17" s="26" t="s">
        <v>17</v>
      </c>
      <c r="G17" s="27" t="s">
        <v>18</v>
      </c>
      <c r="H17" s="28" t="s">
        <v>19</v>
      </c>
    </row>
    <row r="18" spans="1:8" ht="14.25" thickBot="1">
      <c r="A18" s="32"/>
      <c r="B18" s="33" t="s">
        <v>1</v>
      </c>
      <c r="C18" s="34" t="s">
        <v>2</v>
      </c>
      <c r="D18" s="79"/>
      <c r="E18" s="80">
        <v>2004</v>
      </c>
      <c r="F18" s="81">
        <v>2005</v>
      </c>
      <c r="G18" s="80">
        <v>2006</v>
      </c>
      <c r="H18" s="82">
        <v>2007</v>
      </c>
    </row>
    <row r="19" spans="1:8" ht="13.5">
      <c r="A19" s="67" t="s">
        <v>38</v>
      </c>
      <c r="B19" s="73"/>
      <c r="C19" s="74">
        <v>5450</v>
      </c>
      <c r="D19" s="75">
        <v>138</v>
      </c>
      <c r="E19" s="68">
        <v>-66951</v>
      </c>
      <c r="F19" s="76">
        <f aca="true" t="shared" si="0" ref="F19:H23">E19*1.02</f>
        <v>-68290.02</v>
      </c>
      <c r="G19" s="77">
        <f t="shared" si="0"/>
        <v>-69655.82040000001</v>
      </c>
      <c r="H19" s="78">
        <f t="shared" si="0"/>
        <v>-71048.93680800001</v>
      </c>
    </row>
    <row r="20" spans="1:8" ht="13.5">
      <c r="A20" s="65" t="s">
        <v>35</v>
      </c>
      <c r="B20" s="30"/>
      <c r="C20" s="60">
        <v>1220</v>
      </c>
      <c r="D20" s="61">
        <v>208</v>
      </c>
      <c r="E20" s="72">
        <v>8790</v>
      </c>
      <c r="F20" s="69">
        <f t="shared" si="0"/>
        <v>8965.8</v>
      </c>
      <c r="G20" s="70">
        <f t="shared" si="0"/>
        <v>9145.116</v>
      </c>
      <c r="H20" s="71">
        <f t="shared" si="0"/>
        <v>9328.018320000001</v>
      </c>
    </row>
    <row r="21" spans="1:8" ht="13.5">
      <c r="A21" s="66" t="s">
        <v>5</v>
      </c>
      <c r="B21" s="30"/>
      <c r="C21" s="62">
        <v>1340</v>
      </c>
      <c r="D21" s="61">
        <v>325</v>
      </c>
      <c r="E21" s="72">
        <v>22191</v>
      </c>
      <c r="F21" s="69">
        <f t="shared" si="0"/>
        <v>22634.82</v>
      </c>
      <c r="G21" s="70">
        <f t="shared" si="0"/>
        <v>23087.5164</v>
      </c>
      <c r="H21" s="71">
        <f t="shared" si="0"/>
        <v>23549.266728000002</v>
      </c>
    </row>
    <row r="22" spans="1:8" ht="13.5">
      <c r="A22" s="65" t="s">
        <v>37</v>
      </c>
      <c r="B22" s="30"/>
      <c r="C22" s="60">
        <v>4290</v>
      </c>
      <c r="D22" s="63">
        <v>710</v>
      </c>
      <c r="E22" s="72">
        <v>8538</v>
      </c>
      <c r="F22" s="69">
        <f t="shared" si="0"/>
        <v>8708.76</v>
      </c>
      <c r="G22" s="70">
        <f t="shared" si="0"/>
        <v>8882.9352</v>
      </c>
      <c r="H22" s="71">
        <f t="shared" si="0"/>
        <v>9060.593904</v>
      </c>
    </row>
    <row r="23" spans="1:8" ht="13.5">
      <c r="A23" s="65" t="s">
        <v>29</v>
      </c>
      <c r="B23" s="30"/>
      <c r="C23" s="60">
        <v>4040</v>
      </c>
      <c r="D23" s="61">
        <v>720</v>
      </c>
      <c r="E23" s="72">
        <v>49351</v>
      </c>
      <c r="F23" s="69">
        <f t="shared" si="0"/>
        <v>50338.020000000004</v>
      </c>
      <c r="G23" s="70">
        <f t="shared" si="0"/>
        <v>51344.7804</v>
      </c>
      <c r="H23" s="71">
        <f t="shared" si="0"/>
        <v>52371.676008</v>
      </c>
    </row>
    <row r="24" spans="1:8" ht="13.5">
      <c r="A24" s="65" t="s">
        <v>28</v>
      </c>
      <c r="B24" s="30"/>
      <c r="C24" s="60">
        <v>1030</v>
      </c>
      <c r="D24" s="61">
        <v>730</v>
      </c>
      <c r="E24" s="72">
        <v>51438</v>
      </c>
      <c r="F24" s="69">
        <f aca="true" t="shared" si="1" ref="F24:H25">E24*1.02</f>
        <v>52466.76</v>
      </c>
      <c r="G24" s="70">
        <f t="shared" si="1"/>
        <v>53516.0952</v>
      </c>
      <c r="H24" s="71">
        <f t="shared" si="1"/>
        <v>54586.41710400001</v>
      </c>
    </row>
    <row r="25" spans="1:8" ht="13.5">
      <c r="A25" s="65" t="s">
        <v>34</v>
      </c>
      <c r="B25" s="30"/>
      <c r="C25" s="60">
        <v>1210</v>
      </c>
      <c r="D25" s="61">
        <v>741</v>
      </c>
      <c r="E25" s="72">
        <v>20990</v>
      </c>
      <c r="F25" s="69">
        <f t="shared" si="1"/>
        <v>21409.8</v>
      </c>
      <c r="G25" s="70">
        <f t="shared" si="1"/>
        <v>21837.996</v>
      </c>
      <c r="H25" s="71">
        <f t="shared" si="1"/>
        <v>22274.75592</v>
      </c>
    </row>
    <row r="26" spans="1:8" ht="13.5">
      <c r="A26" s="67" t="s">
        <v>4</v>
      </c>
      <c r="B26" s="30"/>
      <c r="C26" s="60">
        <v>1800</v>
      </c>
      <c r="D26" s="61">
        <v>800</v>
      </c>
      <c r="E26" s="72">
        <v>101599</v>
      </c>
      <c r="F26" s="69">
        <f aca="true" t="shared" si="2" ref="F26:H30">E26*1.02</f>
        <v>103630.98</v>
      </c>
      <c r="G26" s="95">
        <f t="shared" si="2"/>
        <v>105703.5996</v>
      </c>
      <c r="H26" s="71">
        <f t="shared" si="2"/>
        <v>107817.671592</v>
      </c>
    </row>
    <row r="27" spans="1:8" ht="13.5">
      <c r="A27" s="67" t="s">
        <v>33</v>
      </c>
      <c r="B27" s="30"/>
      <c r="C27" s="60">
        <v>1190</v>
      </c>
      <c r="D27" s="61">
        <v>830</v>
      </c>
      <c r="E27" s="72">
        <v>9937</v>
      </c>
      <c r="F27" s="69">
        <f t="shared" si="2"/>
        <v>10135.74</v>
      </c>
      <c r="G27" s="95">
        <f t="shared" si="2"/>
        <v>10338.4548</v>
      </c>
      <c r="H27" s="71">
        <f t="shared" si="2"/>
        <v>10545.223896</v>
      </c>
    </row>
    <row r="28" spans="1:8" ht="13.5">
      <c r="A28" s="67" t="s">
        <v>36</v>
      </c>
      <c r="B28" s="30"/>
      <c r="C28" s="60">
        <v>1260</v>
      </c>
      <c r="D28" s="61">
        <v>960</v>
      </c>
      <c r="E28" s="72">
        <v>7710</v>
      </c>
      <c r="F28" s="69">
        <f t="shared" si="2"/>
        <v>7864.2</v>
      </c>
      <c r="G28" s="95">
        <f t="shared" si="2"/>
        <v>8021.484</v>
      </c>
      <c r="H28" s="71">
        <f t="shared" si="2"/>
        <v>8181.913680000001</v>
      </c>
    </row>
    <row r="29" spans="1:10" ht="13.5">
      <c r="A29" s="67" t="s">
        <v>3</v>
      </c>
      <c r="B29" s="30"/>
      <c r="C29" s="60">
        <v>4640</v>
      </c>
      <c r="D29" s="61">
        <v>5000</v>
      </c>
      <c r="E29" s="72">
        <v>334201</v>
      </c>
      <c r="F29" s="69">
        <f t="shared" si="2"/>
        <v>340885.02</v>
      </c>
      <c r="G29" s="95">
        <f t="shared" si="2"/>
        <v>347702.72040000005</v>
      </c>
      <c r="H29" s="71">
        <f t="shared" si="2"/>
        <v>354656.7748080001</v>
      </c>
      <c r="J29" s="44"/>
    </row>
    <row r="30" spans="1:10" ht="13.5">
      <c r="A30" s="67" t="s">
        <v>38</v>
      </c>
      <c r="B30" s="30"/>
      <c r="C30" s="60">
        <v>5450</v>
      </c>
      <c r="D30" s="61">
        <v>5450</v>
      </c>
      <c r="E30" s="72">
        <v>71048</v>
      </c>
      <c r="F30" s="69">
        <f t="shared" si="2"/>
        <v>72468.96</v>
      </c>
      <c r="G30" s="95">
        <f t="shared" si="2"/>
        <v>73918.3392</v>
      </c>
      <c r="H30" s="71">
        <f t="shared" si="2"/>
        <v>75396.705984</v>
      </c>
      <c r="J30" s="44"/>
    </row>
    <row r="31" spans="1:10" ht="13.5">
      <c r="A31" s="96"/>
      <c r="B31" s="97"/>
      <c r="C31" s="62"/>
      <c r="D31" s="98"/>
      <c r="E31" s="99"/>
      <c r="F31" s="100"/>
      <c r="G31" s="101"/>
      <c r="H31" s="102"/>
      <c r="J31" s="45"/>
    </row>
    <row r="32" spans="1:9" ht="14.25" thickBot="1">
      <c r="A32" s="32"/>
      <c r="B32" s="33" t="s">
        <v>0</v>
      </c>
      <c r="C32" s="41"/>
      <c r="D32" s="42"/>
      <c r="E32" s="56">
        <f>SUM(E19:E30)</f>
        <v>618842</v>
      </c>
      <c r="F32" s="56">
        <f>SUM(F19:F30)</f>
        <v>631218.84</v>
      </c>
      <c r="G32" s="56">
        <f>SUM(G19:G30)</f>
        <v>643843.2168</v>
      </c>
      <c r="H32" s="64">
        <f>SUM(H19:H30)</f>
        <v>656720.0811360001</v>
      </c>
      <c r="I32" s="43"/>
    </row>
    <row r="33" spans="1:8" ht="13.5">
      <c r="A33" s="22"/>
      <c r="B33" s="22"/>
      <c r="C33" s="22"/>
      <c r="D33" s="22"/>
      <c r="E33" s="37"/>
      <c r="F33" s="37"/>
      <c r="G33" s="37"/>
      <c r="H33" s="37"/>
    </row>
    <row r="34" spans="1:8" ht="14.25" thickBot="1">
      <c r="A34" s="39" t="s">
        <v>24</v>
      </c>
      <c r="B34" s="17"/>
      <c r="C34" s="17"/>
      <c r="D34" s="17"/>
      <c r="E34" s="22"/>
      <c r="F34" s="22"/>
      <c r="G34" s="22"/>
      <c r="H34" s="22"/>
    </row>
    <row r="35" spans="1:9" ht="13.5">
      <c r="A35" s="24" t="s">
        <v>13</v>
      </c>
      <c r="B35" s="93"/>
      <c r="C35" s="26" t="s">
        <v>14</v>
      </c>
      <c r="D35" s="26" t="s">
        <v>23</v>
      </c>
      <c r="E35" s="26" t="s">
        <v>16</v>
      </c>
      <c r="F35" s="26" t="s">
        <v>17</v>
      </c>
      <c r="G35" s="26" t="s">
        <v>18</v>
      </c>
      <c r="H35" s="28" t="s">
        <v>19</v>
      </c>
      <c r="I35" s="44"/>
    </row>
    <row r="36" spans="1:9" ht="14.25" thickBot="1">
      <c r="A36" s="32"/>
      <c r="B36" s="94"/>
      <c r="C36" s="34" t="s">
        <v>2</v>
      </c>
      <c r="D36" s="34"/>
      <c r="E36" s="80">
        <v>2004</v>
      </c>
      <c r="F36" s="80">
        <v>2005</v>
      </c>
      <c r="G36" s="80">
        <v>2006</v>
      </c>
      <c r="H36" s="87">
        <v>2007</v>
      </c>
      <c r="I36" s="44"/>
    </row>
    <row r="37" spans="1:9" ht="13.5">
      <c r="A37" s="83" t="s">
        <v>32</v>
      </c>
      <c r="B37" s="73"/>
      <c r="C37" s="84">
        <v>5450</v>
      </c>
      <c r="D37" s="85">
        <v>138</v>
      </c>
      <c r="E37" s="55">
        <f aca="true" t="shared" si="3" ref="E37:E48">E19</f>
        <v>-66951</v>
      </c>
      <c r="F37" s="86">
        <f>E37*1.02</f>
        <v>-68290.02</v>
      </c>
      <c r="G37" s="86">
        <f>F37*1.02</f>
        <v>-69655.82040000001</v>
      </c>
      <c r="H37" s="103">
        <f>G37*1.02</f>
        <v>-71048.93680800001</v>
      </c>
      <c r="I37" s="45"/>
    </row>
    <row r="38" spans="1:10" ht="13.5">
      <c r="A38" s="29" t="s">
        <v>32</v>
      </c>
      <c r="B38" s="30"/>
      <c r="C38" s="52">
        <v>1220</v>
      </c>
      <c r="D38" s="54">
        <v>208</v>
      </c>
      <c r="E38" s="55">
        <f t="shared" si="3"/>
        <v>8790</v>
      </c>
      <c r="F38" s="31">
        <f aca="true" t="shared" si="4" ref="F38:G48">E38*1.02</f>
        <v>8965.8</v>
      </c>
      <c r="G38" s="31">
        <f t="shared" si="4"/>
        <v>9145.116</v>
      </c>
      <c r="H38" s="104">
        <f aca="true" t="shared" si="5" ref="H38:H48">G38*1.02</f>
        <v>9328.018320000001</v>
      </c>
      <c r="I38" s="45"/>
      <c r="J38" s="45"/>
    </row>
    <row r="39" spans="1:8" ht="13.5">
      <c r="A39" s="29" t="s">
        <v>32</v>
      </c>
      <c r="B39" s="30"/>
      <c r="C39" s="53">
        <v>1340</v>
      </c>
      <c r="D39" s="54">
        <v>325</v>
      </c>
      <c r="E39" s="55">
        <f t="shared" si="3"/>
        <v>22191</v>
      </c>
      <c r="F39" s="31">
        <f t="shared" si="4"/>
        <v>22634.82</v>
      </c>
      <c r="G39" s="31">
        <f t="shared" si="4"/>
        <v>23087.5164</v>
      </c>
      <c r="H39" s="104">
        <f t="shared" si="5"/>
        <v>23549.266728000002</v>
      </c>
    </row>
    <row r="40" spans="1:8" ht="13.5">
      <c r="A40" s="29" t="s">
        <v>32</v>
      </c>
      <c r="B40" s="30"/>
      <c r="C40" s="53">
        <v>4290</v>
      </c>
      <c r="D40" s="54">
        <v>710</v>
      </c>
      <c r="E40" s="55">
        <f t="shared" si="3"/>
        <v>8538</v>
      </c>
      <c r="F40" s="31">
        <f t="shared" si="4"/>
        <v>8708.76</v>
      </c>
      <c r="G40" s="31">
        <f t="shared" si="4"/>
        <v>8882.9352</v>
      </c>
      <c r="H40" s="104">
        <f t="shared" si="5"/>
        <v>9060.593904</v>
      </c>
    </row>
    <row r="41" spans="1:8" ht="13.5">
      <c r="A41" s="29" t="s">
        <v>32</v>
      </c>
      <c r="B41" s="30"/>
      <c r="C41" s="53">
        <v>4040</v>
      </c>
      <c r="D41" s="54">
        <v>720</v>
      </c>
      <c r="E41" s="55">
        <f t="shared" si="3"/>
        <v>49351</v>
      </c>
      <c r="F41" s="31">
        <f t="shared" si="4"/>
        <v>50338.020000000004</v>
      </c>
      <c r="G41" s="31">
        <f t="shared" si="4"/>
        <v>51344.7804</v>
      </c>
      <c r="H41" s="104">
        <f t="shared" si="5"/>
        <v>52371.676008</v>
      </c>
    </row>
    <row r="42" spans="1:8" ht="13.5">
      <c r="A42" s="29" t="s">
        <v>32</v>
      </c>
      <c r="B42" s="30"/>
      <c r="C42" s="53">
        <v>1030</v>
      </c>
      <c r="D42" s="54">
        <v>730</v>
      </c>
      <c r="E42" s="55">
        <f t="shared" si="3"/>
        <v>51438</v>
      </c>
      <c r="F42" s="31">
        <f t="shared" si="4"/>
        <v>52466.76</v>
      </c>
      <c r="G42" s="31">
        <f t="shared" si="4"/>
        <v>53516.0952</v>
      </c>
      <c r="H42" s="104">
        <f t="shared" si="5"/>
        <v>54586.41710400001</v>
      </c>
    </row>
    <row r="43" spans="1:8" ht="13.5">
      <c r="A43" s="29" t="s">
        <v>32</v>
      </c>
      <c r="B43" s="30"/>
      <c r="C43" s="53">
        <v>1210</v>
      </c>
      <c r="D43" s="54">
        <v>741</v>
      </c>
      <c r="E43" s="55">
        <f t="shared" si="3"/>
        <v>20990</v>
      </c>
      <c r="F43" s="31">
        <f t="shared" si="4"/>
        <v>21409.8</v>
      </c>
      <c r="G43" s="31">
        <f t="shared" si="4"/>
        <v>21837.996</v>
      </c>
      <c r="H43" s="104">
        <f t="shared" si="5"/>
        <v>22274.75592</v>
      </c>
    </row>
    <row r="44" spans="1:8" ht="13.5">
      <c r="A44" s="29" t="s">
        <v>32</v>
      </c>
      <c r="B44" s="30"/>
      <c r="C44" s="53">
        <v>1800</v>
      </c>
      <c r="D44" s="54">
        <v>800</v>
      </c>
      <c r="E44" s="55">
        <f t="shared" si="3"/>
        <v>101599</v>
      </c>
      <c r="F44" s="31">
        <f t="shared" si="4"/>
        <v>103630.98</v>
      </c>
      <c r="G44" s="31">
        <f t="shared" si="4"/>
        <v>105703.5996</v>
      </c>
      <c r="H44" s="104">
        <f t="shared" si="5"/>
        <v>107817.671592</v>
      </c>
    </row>
    <row r="45" spans="1:8" ht="13.5">
      <c r="A45" s="29" t="s">
        <v>32</v>
      </c>
      <c r="B45" s="30"/>
      <c r="C45" s="53">
        <v>1190</v>
      </c>
      <c r="D45" s="54">
        <v>830</v>
      </c>
      <c r="E45" s="55">
        <f t="shared" si="3"/>
        <v>9937</v>
      </c>
      <c r="F45" s="31">
        <f t="shared" si="4"/>
        <v>10135.74</v>
      </c>
      <c r="G45" s="31">
        <f t="shared" si="4"/>
        <v>10338.4548</v>
      </c>
      <c r="H45" s="104">
        <f t="shared" si="5"/>
        <v>10545.223896</v>
      </c>
    </row>
    <row r="46" spans="1:8" ht="13.5">
      <c r="A46" s="29" t="s">
        <v>32</v>
      </c>
      <c r="B46" s="30"/>
      <c r="C46" s="53">
        <v>1260</v>
      </c>
      <c r="D46" s="54">
        <v>960</v>
      </c>
      <c r="E46" s="55">
        <f t="shared" si="3"/>
        <v>7710</v>
      </c>
      <c r="F46" s="31">
        <f t="shared" si="4"/>
        <v>7864.2</v>
      </c>
      <c r="G46" s="31">
        <f t="shared" si="4"/>
        <v>8021.484</v>
      </c>
      <c r="H46" s="104">
        <f t="shared" si="5"/>
        <v>8181.913680000001</v>
      </c>
    </row>
    <row r="47" spans="1:8" ht="13.5">
      <c r="A47" s="29" t="s">
        <v>32</v>
      </c>
      <c r="B47" s="30"/>
      <c r="C47" s="52">
        <v>4640</v>
      </c>
      <c r="D47" s="54">
        <v>5000</v>
      </c>
      <c r="E47" s="55">
        <f t="shared" si="3"/>
        <v>334201</v>
      </c>
      <c r="F47" s="31">
        <f t="shared" si="4"/>
        <v>340885.02</v>
      </c>
      <c r="G47" s="31">
        <f t="shared" si="4"/>
        <v>347702.72040000005</v>
      </c>
      <c r="H47" s="104">
        <f t="shared" si="5"/>
        <v>354656.7748080001</v>
      </c>
    </row>
    <row r="48" spans="1:8" ht="13.5">
      <c r="A48" s="29" t="s">
        <v>32</v>
      </c>
      <c r="B48" s="30"/>
      <c r="C48" s="52">
        <v>5450</v>
      </c>
      <c r="D48" s="54">
        <v>5450</v>
      </c>
      <c r="E48" s="55">
        <f t="shared" si="3"/>
        <v>71048</v>
      </c>
      <c r="F48" s="31">
        <f t="shared" si="4"/>
        <v>72468.96</v>
      </c>
      <c r="G48" s="31">
        <f t="shared" si="4"/>
        <v>73918.3392</v>
      </c>
      <c r="H48" s="104">
        <f t="shared" si="5"/>
        <v>75396.705984</v>
      </c>
    </row>
    <row r="49" spans="1:8" ht="13.5">
      <c r="A49" s="29"/>
      <c r="B49" s="30"/>
      <c r="C49" s="52"/>
      <c r="D49" s="54"/>
      <c r="E49" s="55"/>
      <c r="F49" s="46"/>
      <c r="G49" s="47"/>
      <c r="H49" s="48"/>
    </row>
    <row r="50" spans="1:10" ht="14.25" thickBot="1">
      <c r="A50" s="49"/>
      <c r="B50" s="50" t="s">
        <v>0</v>
      </c>
      <c r="C50" s="41"/>
      <c r="D50" s="42"/>
      <c r="E50" s="56">
        <f>SUM(E37:E49)</f>
        <v>618842</v>
      </c>
      <c r="F50" s="56">
        <f>SUM(F37:F49)</f>
        <v>631218.84</v>
      </c>
      <c r="G50" s="56">
        <f>SUM(G37:G49)</f>
        <v>643843.2168</v>
      </c>
      <c r="H50" s="64">
        <f>SUM(H37:H49)</f>
        <v>656720.0811360001</v>
      </c>
      <c r="I50" s="51"/>
      <c r="J50" s="51"/>
    </row>
    <row r="51" spans="1:10" ht="13.5">
      <c r="A51" s="22" t="s">
        <v>39</v>
      </c>
      <c r="B51" s="22"/>
      <c r="C51" s="22"/>
      <c r="D51" s="22"/>
      <c r="E51" s="37"/>
      <c r="F51" s="37"/>
      <c r="G51" s="37"/>
      <c r="H51" s="37"/>
      <c r="I51" s="51"/>
      <c r="J51" s="51"/>
    </row>
    <row r="52" spans="1:10" ht="13.5">
      <c r="A52" s="22" t="s">
        <v>40</v>
      </c>
      <c r="B52" s="22"/>
      <c r="C52" s="22"/>
      <c r="D52" s="22"/>
      <c r="E52" s="37"/>
      <c r="F52" s="37"/>
      <c r="G52" s="37"/>
      <c r="H52" s="37"/>
      <c r="I52" s="51"/>
      <c r="J52" s="51"/>
    </row>
    <row r="53" spans="1:10" ht="13.5">
      <c r="A53" s="22" t="s">
        <v>1</v>
      </c>
      <c r="B53" s="22"/>
      <c r="C53" s="22"/>
      <c r="D53" s="22"/>
      <c r="E53" s="37"/>
      <c r="F53" s="37"/>
      <c r="G53" s="37"/>
      <c r="H53" s="37"/>
      <c r="I53" s="51"/>
      <c r="J53" s="51"/>
    </row>
    <row r="54" spans="1:10" ht="13.5">
      <c r="A54" s="22"/>
      <c r="B54" s="22"/>
      <c r="C54" s="22"/>
      <c r="D54" s="22"/>
      <c r="E54" s="37"/>
      <c r="F54" s="37"/>
      <c r="G54" s="37"/>
      <c r="H54" s="37"/>
      <c r="I54" s="51"/>
      <c r="J54" s="51"/>
    </row>
    <row r="55" spans="1:10" ht="13.5">
      <c r="A55" s="22"/>
      <c r="B55" s="22"/>
      <c r="C55" s="22"/>
      <c r="D55" s="22"/>
      <c r="E55" s="37"/>
      <c r="F55" s="37"/>
      <c r="G55" s="37"/>
      <c r="H55" s="37"/>
      <c r="I55" s="51"/>
      <c r="J55" s="51"/>
    </row>
    <row r="56" spans="1:8" ht="13.5">
      <c r="A56" s="22"/>
      <c r="B56" s="22"/>
      <c r="C56" s="22"/>
      <c r="D56" s="22"/>
      <c r="E56" s="22"/>
      <c r="F56" s="22"/>
      <c r="G56" s="22"/>
      <c r="H56" s="22"/>
    </row>
    <row r="57" spans="1:8" ht="13.5">
      <c r="A57" s="22"/>
      <c r="B57" s="22"/>
      <c r="C57" s="22"/>
      <c r="D57" s="22"/>
      <c r="E57" s="37"/>
      <c r="F57" s="37"/>
      <c r="G57" s="37"/>
      <c r="H57" s="37"/>
    </row>
  </sheetData>
  <printOptions horizontalCentered="1" verticalCentered="1"/>
  <pageMargins left="0.17" right="0.25" top="0.5" bottom="0.5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walshj</cp:lastModifiedBy>
  <cp:lastPrinted>2004-05-21T19:54:46Z</cp:lastPrinted>
  <dcterms:created xsi:type="dcterms:W3CDTF">1999-01-20T18:58:42Z</dcterms:created>
  <dcterms:modified xsi:type="dcterms:W3CDTF">2004-05-25T19:14:39Z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-733509522</vt:i4>
  </property>
  <property fmtid="{D5CDD505-2E9C-101B-9397-08002B2CF9AE}" pid="3" name="_EmailSubject">
    <vt:lpwstr>2nd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-407522111</vt:i4>
  </property>
</Properties>
</file>