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90" yWindow="450" windowWidth="13020" windowHeight="10460" activeTab="0"/>
  </bookViews>
  <sheets>
    <sheet name="CSP" sheetId="1" r:id="rId1"/>
  </sheets>
  <definedNames>
    <definedName name="_xlnm.Print_Area" localSheetId="0">'CSP'!$A$1:$H$40</definedName>
  </definedNames>
  <calcPr fullCalcOnLoad="1"/>
</workbook>
</file>

<file path=xl/comments1.xml><?xml version="1.0" encoding="utf-8"?>
<comments xmlns="http://schemas.openxmlformats.org/spreadsheetml/2006/main">
  <authors>
    <author>Mar, Michael</author>
  </authors>
  <commentList>
    <comment ref="D13" authorId="0">
      <text>
        <r>
          <rPr>
            <b/>
            <sz val="9"/>
            <rFont val="Tahoma"/>
            <family val="2"/>
          </rPr>
          <t>Mar, Michael:</t>
        </r>
        <r>
          <rPr>
            <sz val="9"/>
            <rFont val="Tahoma"/>
            <family val="2"/>
          </rPr>
          <t xml:space="preserve">
Other Misc PH Revenue to represent fees paid by Multnomah Cty for services.
</t>
        </r>
      </text>
    </comment>
    <comment ref="D14" authorId="0">
      <text>
        <r>
          <rPr>
            <b/>
            <sz val="9"/>
            <rFont val="Tahoma"/>
            <family val="0"/>
          </rPr>
          <t>Mar, Michael:</t>
        </r>
        <r>
          <rPr>
            <sz val="9"/>
            <rFont val="Tahoma"/>
            <family val="0"/>
          </rPr>
          <t xml:space="preserve">
LCDF</t>
        </r>
      </text>
    </comment>
  </commentList>
</comments>
</file>

<file path=xl/sharedStrings.xml><?xml version="1.0" encoding="utf-8"?>
<sst xmlns="http://schemas.openxmlformats.org/spreadsheetml/2006/main" count="44" uniqueCount="30">
  <si>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</si>
  <si>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</si>
  <si>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</si>
  <si>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</si>
  <si>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</si>
  <si>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</si>
  <si>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</si>
  <si>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</si>
  <si>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</si>
  <si>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</si>
  <si>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</si>
  <si>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</si>
  <si>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</si>
  <si>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</si>
  <si>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</si>
  <si>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</si>
  <si>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</si>
  <si>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</si>
  <si>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</si>
  <si>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Title: Interlocal Agreement between Multnomah County and King County for Program Evaluation and 
Grant Writing Services</t>
  </si>
  <si>
    <t>Note Reviewed By:   Ben Leifer</t>
  </si>
  <si>
    <t>Affected Agency and/or Agencies:   Public Health - Seattle &amp; King County</t>
  </si>
  <si>
    <t>Public Health</t>
  </si>
  <si>
    <t>Public Health/DPH</t>
  </si>
  <si>
    <t>Note Prepared By:  Michael Mar/Gladys Nkeze</t>
  </si>
  <si>
    <t>51110 REGULAR SALARIED EMPLOYE</t>
  </si>
  <si>
    <t>82100 EMPLOYER PAID BENEFITS</t>
  </si>
  <si>
    <t xml:space="preserve">Annual ILA costs represent DPH's best estimate, by year, of the projected demand for services governed by the ILA.  </t>
  </si>
  <si>
    <t>ILA expenditures limited to only Labor expenditures; no non labor costs (e.g., overhead or central rate allocations) are anticipated to impact the ILA.</t>
  </si>
  <si>
    <t>Costs are inflated annually by the Salary Inflation (COLA and Merit) and Benefits, Retirement growth rates provided by PSB (KC Financial Planning Assumptions and Guidance-2013 Proposed).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</si>
</sst>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3" fontId="4" fillId="0" borderId="29" xfId="0" applyNumberFormat="1" applyFont="1" applyBorder="1" applyAlignment="1">
      <alignment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4">
      <selection activeCell="J10" sqref="J10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2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6" t="s">
        <v>0</v>
      </c>
      <c r="E1" s="3"/>
      <c r="F1" s="2"/>
      <c r="G1" s="2"/>
      <c r="H1" s="2"/>
      <c r="I1" s="1"/>
      <c r="J1" s="1"/>
    </row>
    <row r="2" spans="1:9" ht="13.5" thickBot="1">
      <c r="A2" s="30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36" customHeight="1">
      <c r="A4" s="58" t="s">
        <v>19</v>
      </c>
      <c r="B4" s="59"/>
      <c r="C4" s="59"/>
      <c r="D4" s="59"/>
      <c r="E4" s="59"/>
      <c r="F4" s="59"/>
      <c r="G4" s="59"/>
      <c r="H4" s="60"/>
      <c r="I4" s="4"/>
    </row>
    <row r="5" spans="1:8" ht="18" customHeight="1">
      <c r="A5" s="9" t="s">
        <v>21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24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20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5" t="s">
        <v>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33" t="s">
        <v>3</v>
      </c>
      <c r="B11" s="34"/>
      <c r="C11" s="35" t="s">
        <v>4</v>
      </c>
      <c r="D11" s="35" t="s">
        <v>5</v>
      </c>
      <c r="E11" s="35" t="s">
        <v>6</v>
      </c>
      <c r="F11" s="35" t="s">
        <v>7</v>
      </c>
      <c r="G11" s="36" t="s">
        <v>8</v>
      </c>
      <c r="H11" s="35" t="s">
        <v>9</v>
      </c>
    </row>
    <row r="12" spans="1:8" ht="18" customHeight="1">
      <c r="A12" s="37"/>
      <c r="B12" s="16"/>
      <c r="C12" s="17" t="s">
        <v>10</v>
      </c>
      <c r="D12" s="17" t="s">
        <v>11</v>
      </c>
      <c r="E12" s="51"/>
      <c r="F12" s="51"/>
      <c r="G12" s="52"/>
      <c r="H12" s="51"/>
    </row>
    <row r="13" spans="1:8" ht="18" customHeight="1">
      <c r="A13" s="37" t="s">
        <v>23</v>
      </c>
      <c r="B13" s="16"/>
      <c r="C13" s="20">
        <v>1800</v>
      </c>
      <c r="D13" s="17">
        <v>36999</v>
      </c>
      <c r="E13" s="19">
        <v>5000</v>
      </c>
      <c r="F13" s="19">
        <v>10000</v>
      </c>
      <c r="G13" s="31">
        <v>10000</v>
      </c>
      <c r="H13" s="19">
        <v>10000</v>
      </c>
    </row>
    <row r="14" spans="1:8" ht="18" customHeight="1">
      <c r="A14" s="37" t="s">
        <v>23</v>
      </c>
      <c r="B14" s="16"/>
      <c r="C14" s="20">
        <v>1800</v>
      </c>
      <c r="D14" s="17">
        <v>42054</v>
      </c>
      <c r="E14" s="19">
        <v>15000</v>
      </c>
      <c r="F14" s="19">
        <v>10880</v>
      </c>
      <c r="G14" s="31">
        <v>11861</v>
      </c>
      <c r="H14" s="19">
        <v>12867</v>
      </c>
    </row>
    <row r="15" spans="1:8" ht="18" customHeight="1">
      <c r="A15" s="37"/>
      <c r="B15" s="16"/>
      <c r="C15" s="20"/>
      <c r="D15" s="17"/>
      <c r="E15" s="19"/>
      <c r="F15" s="19"/>
      <c r="G15" s="31"/>
      <c r="H15" s="19"/>
    </row>
    <row r="16" spans="1:8" ht="18" customHeight="1">
      <c r="A16" s="37"/>
      <c r="B16" s="16"/>
      <c r="C16" s="20"/>
      <c r="D16" s="17"/>
      <c r="E16" s="21"/>
      <c r="F16" s="21"/>
      <c r="G16" s="32"/>
      <c r="H16" s="21"/>
    </row>
    <row r="17" spans="1:8" ht="18" customHeight="1" thickBot="1">
      <c r="A17" s="38"/>
      <c r="B17" s="39" t="s">
        <v>12</v>
      </c>
      <c r="C17" s="40"/>
      <c r="D17" s="40"/>
      <c r="E17" s="53">
        <f>SUM(E13:E16)</f>
        <v>20000</v>
      </c>
      <c r="F17" s="53">
        <f>SUM(F13:F16)</f>
        <v>20880</v>
      </c>
      <c r="G17" s="53">
        <f>SUM(G13:G16)</f>
        <v>21861</v>
      </c>
      <c r="H17" s="53">
        <f>SUM(H13:H16)</f>
        <v>22867</v>
      </c>
    </row>
    <row r="18" spans="1:8" ht="18" customHeight="1">
      <c r="A18" s="15"/>
      <c r="B18" s="15"/>
      <c r="C18" s="15"/>
      <c r="D18" s="15"/>
      <c r="E18" s="22"/>
      <c r="F18" s="22"/>
      <c r="G18" s="22"/>
      <c r="H18" s="22"/>
    </row>
    <row r="19" spans="1:8" ht="18" customHeight="1" thickBot="1">
      <c r="A19" s="44" t="s">
        <v>13</v>
      </c>
      <c r="B19" s="10"/>
      <c r="C19" s="10"/>
      <c r="D19" s="15"/>
      <c r="E19" s="15"/>
      <c r="F19" s="15"/>
      <c r="G19" s="15"/>
      <c r="H19" s="15"/>
    </row>
    <row r="20" spans="1:8" ht="18" customHeight="1">
      <c r="A20" s="33" t="s">
        <v>3</v>
      </c>
      <c r="B20" s="34"/>
      <c r="C20" s="35" t="s">
        <v>4</v>
      </c>
      <c r="D20" s="35" t="s">
        <v>14</v>
      </c>
      <c r="E20" s="35" t="s">
        <v>6</v>
      </c>
      <c r="F20" s="35" t="s">
        <v>7</v>
      </c>
      <c r="G20" s="36" t="s">
        <v>8</v>
      </c>
      <c r="H20" s="35" t="s">
        <v>9</v>
      </c>
    </row>
    <row r="21" spans="1:8" ht="18" customHeight="1">
      <c r="A21" s="37"/>
      <c r="B21" s="23"/>
      <c r="C21" s="17" t="s">
        <v>10</v>
      </c>
      <c r="D21" s="17"/>
      <c r="E21" s="51"/>
      <c r="F21" s="51"/>
      <c r="G21" s="52"/>
      <c r="H21" s="51"/>
    </row>
    <row r="22" spans="1:8" ht="18" customHeight="1">
      <c r="A22" s="37" t="s">
        <v>23</v>
      </c>
      <c r="B22" s="23"/>
      <c r="C22" s="20">
        <v>1800</v>
      </c>
      <c r="D22" s="17" t="s">
        <v>22</v>
      </c>
      <c r="E22" s="19">
        <v>20000</v>
      </c>
      <c r="F22" s="19">
        <v>20400</v>
      </c>
      <c r="G22" s="31">
        <v>20869</v>
      </c>
      <c r="H22" s="19">
        <v>21328</v>
      </c>
    </row>
    <row r="23" spans="1:8" ht="18" customHeight="1">
      <c r="A23" s="37"/>
      <c r="B23" s="23"/>
      <c r="C23" s="20"/>
      <c r="D23" s="24"/>
      <c r="E23" s="21"/>
      <c r="F23" s="19"/>
      <c r="G23" s="31"/>
      <c r="H23" s="19"/>
    </row>
    <row r="24" spans="1:8" ht="18" customHeight="1">
      <c r="A24" s="37"/>
      <c r="B24" s="23"/>
      <c r="C24" s="18"/>
      <c r="D24" s="18"/>
      <c r="E24" s="19"/>
      <c r="F24" s="19"/>
      <c r="G24" s="31"/>
      <c r="H24" s="19"/>
    </row>
    <row r="25" spans="1:9" ht="18" customHeight="1" thickBot="1">
      <c r="A25" s="38"/>
      <c r="B25" s="39" t="s">
        <v>15</v>
      </c>
      <c r="C25" s="57"/>
      <c r="D25" s="40"/>
      <c r="E25" s="53">
        <v>20000</v>
      </c>
      <c r="F25" s="53">
        <f>F22</f>
        <v>20400</v>
      </c>
      <c r="G25" s="53">
        <f>G22</f>
        <v>20869</v>
      </c>
      <c r="H25" s="53">
        <f>H22</f>
        <v>21328</v>
      </c>
      <c r="I25" s="50"/>
    </row>
    <row r="26" spans="1:8" ht="18" customHeight="1">
      <c r="A26" s="15"/>
      <c r="B26" s="15"/>
      <c r="C26" s="15"/>
      <c r="D26" s="15"/>
      <c r="E26" s="22"/>
      <c r="F26" s="22"/>
      <c r="G26" s="22"/>
      <c r="H26" s="22"/>
    </row>
    <row r="27" spans="1:8" ht="18" customHeight="1" thickBot="1">
      <c r="A27" s="44" t="s">
        <v>16</v>
      </c>
      <c r="B27" s="10"/>
      <c r="C27" s="10"/>
      <c r="D27" s="10"/>
      <c r="E27" s="15"/>
      <c r="F27" s="15"/>
      <c r="G27" s="15"/>
      <c r="H27" s="15"/>
    </row>
    <row r="28" spans="1:10" ht="18" customHeight="1">
      <c r="A28" s="33"/>
      <c r="B28" s="34"/>
      <c r="C28" s="41"/>
      <c r="D28" s="42"/>
      <c r="E28" s="35" t="s">
        <v>6</v>
      </c>
      <c r="F28" s="35" t="s">
        <v>7</v>
      </c>
      <c r="G28" s="36" t="s">
        <v>8</v>
      </c>
      <c r="H28" s="35" t="s">
        <v>9</v>
      </c>
      <c r="I28" s="27"/>
      <c r="J28" s="27"/>
    </row>
    <row r="29" spans="1:10" ht="18" customHeight="1">
      <c r="A29" t="s">
        <v>25</v>
      </c>
      <c r="B29" s="16"/>
      <c r="C29" s="25"/>
      <c r="D29" s="26"/>
      <c r="E29" s="19">
        <f>E25/1.347</f>
        <v>14847.809948032665</v>
      </c>
      <c r="F29" s="19">
        <f>F25/1.4</f>
        <v>14571.428571428572</v>
      </c>
      <c r="G29" s="19">
        <f>G25/1.426</f>
        <v>14634.642356241235</v>
      </c>
      <c r="H29" s="19">
        <f>H25/1.453</f>
        <v>14678.596008258774</v>
      </c>
      <c r="I29" s="27"/>
      <c r="J29" s="27"/>
    </row>
    <row r="30" spans="1:10" ht="18" customHeight="1">
      <c r="A30" t="s">
        <v>26</v>
      </c>
      <c r="B30" s="16"/>
      <c r="C30" s="16"/>
      <c r="D30" s="23"/>
      <c r="E30" s="19">
        <f>E25-E29</f>
        <v>5152.1900519673345</v>
      </c>
      <c r="F30" s="19">
        <f>F25-F29</f>
        <v>5828.5714285714275</v>
      </c>
      <c r="G30" s="19">
        <f>G25-G29</f>
        <v>6234.357643758765</v>
      </c>
      <c r="H30" s="19">
        <f>H25-H29</f>
        <v>6649.4039917412265</v>
      </c>
      <c r="I30" s="28"/>
      <c r="J30" s="28"/>
    </row>
    <row r="31" spans="1:10" ht="18" customHeight="1">
      <c r="A31" s="37"/>
      <c r="B31" s="16"/>
      <c r="C31" s="16"/>
      <c r="D31" s="23"/>
      <c r="E31" s="19"/>
      <c r="F31" s="19"/>
      <c r="G31" s="19"/>
      <c r="H31" s="19"/>
      <c r="I31" s="28"/>
      <c r="J31" s="28"/>
    </row>
    <row r="32" spans="1:8" ht="18" customHeight="1">
      <c r="A32" s="37"/>
      <c r="B32" s="16"/>
      <c r="C32" s="16"/>
      <c r="D32" s="23"/>
      <c r="E32" s="19"/>
      <c r="F32" s="19"/>
      <c r="G32" s="19"/>
      <c r="H32" s="19"/>
    </row>
    <row r="33" spans="1:8" ht="18" customHeight="1">
      <c r="A33" s="47"/>
      <c r="B33" s="48"/>
      <c r="C33" s="48"/>
      <c r="D33" s="49"/>
      <c r="E33" s="19"/>
      <c r="F33" s="19"/>
      <c r="G33" s="19"/>
      <c r="H33" s="19"/>
    </row>
    <row r="34" spans="1:10" ht="18" customHeight="1" thickBot="1">
      <c r="A34" s="38" t="s">
        <v>15</v>
      </c>
      <c r="B34" s="39"/>
      <c r="C34" s="39"/>
      <c r="D34" s="43"/>
      <c r="E34" s="53">
        <f>SUM(E29:E33)</f>
        <v>20000</v>
      </c>
      <c r="F34" s="53">
        <f>SUM(F29:F33)</f>
        <v>20400</v>
      </c>
      <c r="G34" s="53">
        <f>SUM(G29:G33)</f>
        <v>20869</v>
      </c>
      <c r="H34" s="53">
        <f>SUM(H29:H33)</f>
        <v>21328</v>
      </c>
      <c r="I34" s="29"/>
      <c r="J34" s="29"/>
    </row>
    <row r="35" spans="1:10" ht="18" customHeight="1">
      <c r="A35" s="15" t="s">
        <v>17</v>
      </c>
      <c r="B35" s="15"/>
      <c r="C35" s="15"/>
      <c r="D35" s="15"/>
      <c r="E35" s="22"/>
      <c r="F35" s="22"/>
      <c r="G35" s="22"/>
      <c r="H35" s="22"/>
      <c r="I35" s="29"/>
      <c r="J35" s="29"/>
    </row>
    <row r="36" spans="1:10" ht="13.5">
      <c r="A36" s="61" t="s">
        <v>27</v>
      </c>
      <c r="B36" s="61"/>
      <c r="C36" s="61"/>
      <c r="D36" s="61"/>
      <c r="E36" s="61"/>
      <c r="F36" s="61"/>
      <c r="G36" s="61"/>
      <c r="H36" s="61"/>
      <c r="I36" s="29"/>
      <c r="J36" s="29"/>
    </row>
    <row r="37" spans="1:10" ht="27.75" customHeight="1">
      <c r="A37" s="62" t="s">
        <v>28</v>
      </c>
      <c r="B37" s="62"/>
      <c r="C37" s="62"/>
      <c r="D37" s="62"/>
      <c r="E37" s="62"/>
      <c r="F37" s="62"/>
      <c r="G37" s="62"/>
      <c r="H37" s="62"/>
      <c r="I37" s="29"/>
      <c r="J37" s="29"/>
    </row>
    <row r="38" spans="1:8" ht="30" customHeight="1">
      <c r="A38" s="62" t="s">
        <v>29</v>
      </c>
      <c r="B38" s="62"/>
      <c r="C38" s="62"/>
      <c r="D38" s="62"/>
      <c r="E38" s="62"/>
      <c r="F38" s="62"/>
      <c r="G38" s="62"/>
      <c r="H38" s="62"/>
    </row>
    <row r="39" spans="1:8" ht="13.5">
      <c r="A39" s="54"/>
      <c r="B39" s="15"/>
      <c r="C39" s="15"/>
      <c r="D39" s="15"/>
      <c r="E39" s="22"/>
      <c r="F39" s="22"/>
      <c r="G39" s="22"/>
      <c r="H39" s="22"/>
    </row>
    <row r="40" ht="12">
      <c r="A40" s="55"/>
    </row>
    <row r="41" ht="12">
      <c r="A41" s="56"/>
    </row>
  </sheetData>
  <sheetProtection/>
  <mergeCells count="4">
    <mergeCell ref="A4:H4"/>
    <mergeCell ref="A36:H36"/>
    <mergeCell ref="A37:H37"/>
    <mergeCell ref="A38:H38"/>
  </mergeCells>
  <printOptions/>
  <pageMargins left="0.77" right="0.75" top="1" bottom="1" header="0.5" footer="0.5"/>
  <pageSetup fitToHeight="1" fitToWidth="1" horizontalDpi="600" verticalDpi="600" orientation="portrait" scale="84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Shelley Harrison</cp:lastModifiedBy>
  <cp:lastPrinted>2005-10-06T15:57:30Z</cp:lastPrinted>
  <dcterms:created xsi:type="dcterms:W3CDTF">1999-06-02T23:29:55Z</dcterms:created>
  <dcterms:modified xsi:type="dcterms:W3CDTF">2013-07-22T15:14:14Z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roposed/Passed #:">
    <vt:lpwstr/>
  </property>
  <property fmtid="{D5CDD505-2E9C-101B-9397-08002B2CF9AE}" pid="4" name="Date transmitted">
    <vt:lpwstr/>
  </property>
  <property fmtid="{D5CDD505-2E9C-101B-9397-08002B2CF9AE}" pid="5" name="TaskDueDate">
    <vt:lpwstr/>
  </property>
  <property fmtid="{D5CDD505-2E9C-101B-9397-08002B2CF9AE}" pid="6" name="Date ready for signature">
    <vt:lpwstr/>
  </property>
</Properties>
</file>