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15" windowHeight="9465" activeTab="0"/>
  </bookViews>
  <sheets>
    <sheet name="Ferry District - Financial Plan" sheetId="1" r:id="rId1"/>
  </sheets>
  <definedNames>
    <definedName name="ActualFundBalance">#REF!</definedName>
    <definedName name="AdoptedFundBalance">#REF!</definedName>
    <definedName name="EstimatedFundBalance">#REF!</definedName>
    <definedName name="Financial_Plan">#REF!</definedName>
    <definedName name="ISSY">#REF!</definedName>
    <definedName name="OILER">#REF!</definedName>
    <definedName name="_xlnm.Print_Area" localSheetId="0">'Ferry District - Financial Plan'!$A$2:$J$43</definedName>
    <definedName name="Print_Area_MI">#REF!</definedName>
    <definedName name="Projected2FundBalance">#REF!</definedName>
    <definedName name="Projected3FundBalance">#REF!</definedName>
    <definedName name="ProjectedFundBalance">#REF!</definedName>
    <definedName name="ProposedExpenditure">#REF!</definedName>
    <definedName name="ProposedRevenue">#REF!</definedName>
    <definedName name="RATES">#REF!</definedName>
    <definedName name="TOTAL">#REF!</definedName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<sst xmlns="http://schemas.openxmlformats.org/spreadsheetml/2006/main" count="45" uniqueCount="45">
  <si>
    <t>King County Ferry District</t>
  </si>
  <si>
    <t>2008 Proposed</t>
  </si>
  <si>
    <t>Beginning Fund Balance</t>
  </si>
  <si>
    <t xml:space="preserve">Revenues </t>
  </si>
  <si>
    <t>Total Revenues</t>
  </si>
  <si>
    <t xml:space="preserve">Expenditures </t>
  </si>
  <si>
    <t>Total Expenditures</t>
  </si>
  <si>
    <t>Estimated Underexpenditures</t>
  </si>
  <si>
    <t>Other Fund Transactions</t>
  </si>
  <si>
    <t>Total Other Fund Transactions</t>
  </si>
  <si>
    <t>Ending Fund Balance</t>
  </si>
  <si>
    <t>Reserves &amp; Designations</t>
  </si>
  <si>
    <t>Total Reserves &amp; Designations</t>
  </si>
  <si>
    <t>Ending Undesignated Fund Balance</t>
  </si>
  <si>
    <t>Financial Plan Notes:</t>
  </si>
  <si>
    <t>Capital Commitments</t>
  </si>
  <si>
    <t>Capital Budget Commitments (cumulative)</t>
  </si>
  <si>
    <t>Capital Expenditures (cumulative)</t>
  </si>
  <si>
    <t>Capital Commitments Pending</t>
  </si>
  <si>
    <t>Reserve</t>
  </si>
  <si>
    <t>Future Funding</t>
  </si>
  <si>
    <t>2007 Adopted</t>
  </si>
  <si>
    <t>2008 Proposed Financial Plan</t>
  </si>
  <si>
    <t>2007 Estimated</t>
  </si>
  <si>
    <t>2010 Projected</t>
  </si>
  <si>
    <t>2009 Projected</t>
  </si>
  <si>
    <t>2011 Projected</t>
  </si>
  <si>
    <t>2012 Projected</t>
  </si>
  <si>
    <t>2013 Projected</t>
  </si>
  <si>
    <t>2006            Actual</t>
  </si>
  <si>
    <r>
      <t xml:space="preserve">King County Ferry District Levy </t>
    </r>
    <r>
      <rPr>
        <vertAlign val="superscript"/>
        <sz val="12"/>
        <rFont val="Times New Roman"/>
        <family val="1"/>
      </rPr>
      <t>1</t>
    </r>
  </si>
  <si>
    <r>
      <t xml:space="preserve">Interest Income </t>
    </r>
    <r>
      <rPr>
        <vertAlign val="superscript"/>
        <sz val="12"/>
        <rFont val="Times New Roman"/>
        <family val="1"/>
      </rPr>
      <t>2</t>
    </r>
  </si>
  <si>
    <r>
      <t xml:space="preserve">Bond Proceeds </t>
    </r>
    <r>
      <rPr>
        <vertAlign val="superscript"/>
        <sz val="12"/>
        <rFont val="Times New Roman"/>
        <family val="1"/>
      </rPr>
      <t>7</t>
    </r>
  </si>
  <si>
    <r>
      <t xml:space="preserve">Payment to KC Marine Division - Operating Fund </t>
    </r>
    <r>
      <rPr>
        <vertAlign val="superscript"/>
        <sz val="12"/>
        <rFont val="Times New Roman"/>
        <family val="1"/>
      </rPr>
      <t>3</t>
    </r>
  </si>
  <si>
    <r>
      <t xml:space="preserve">Payment to KC Marine Division - Capital Fund </t>
    </r>
    <r>
      <rPr>
        <vertAlign val="superscript"/>
        <sz val="12"/>
        <rFont val="Times New Roman"/>
        <family val="1"/>
      </rPr>
      <t>4</t>
    </r>
  </si>
  <si>
    <r>
      <t xml:space="preserve">Debt Service </t>
    </r>
    <r>
      <rPr>
        <vertAlign val="superscript"/>
        <sz val="12"/>
        <rFont val="Times New Roman"/>
        <family val="1"/>
      </rPr>
      <t>7</t>
    </r>
  </si>
  <si>
    <r>
      <t>Reserve for Capital Commitments</t>
    </r>
    <r>
      <rPr>
        <vertAlign val="superscript"/>
        <sz val="12"/>
        <rFont val="Times New Roman"/>
        <family val="1"/>
      </rPr>
      <t xml:space="preserve"> 6</t>
    </r>
  </si>
  <si>
    <r>
      <t xml:space="preserve">Target Fund Balance </t>
    </r>
    <r>
      <rPr>
        <b/>
        <vertAlign val="superscript"/>
        <sz val="12"/>
        <rFont val="Times New Roman"/>
        <family val="1"/>
      </rPr>
      <t>5</t>
    </r>
  </si>
  <si>
    <r>
      <t>3</t>
    </r>
    <r>
      <rPr>
        <sz val="12"/>
        <rFont val="Times New Roman"/>
        <family val="0"/>
      </rPr>
      <t xml:space="preserve">   Services are provided under contract by King County's Marine Division; the net costs of the operation are funded by the Ferry District. </t>
    </r>
  </si>
  <si>
    <r>
      <t>4</t>
    </r>
    <r>
      <rPr>
        <sz val="12"/>
        <rFont val="Times New Roman"/>
        <family val="0"/>
      </rPr>
      <t xml:space="preserve">   Capital purchases in support of the operation are provided under contract by the King County's Marine Division; the net capital program costs are funded by the Ferry District. </t>
    </r>
  </si>
  <si>
    <r>
      <t>5</t>
    </r>
    <r>
      <rPr>
        <sz val="12"/>
        <rFont val="Times New Roman"/>
        <family val="1"/>
      </rPr>
      <t xml:space="preserve">   No target fund balance level has been established for this fund.</t>
    </r>
  </si>
  <si>
    <r>
      <t>6</t>
    </r>
    <r>
      <rPr>
        <sz val="12"/>
        <rFont val="Times New Roman"/>
        <family val="1"/>
      </rPr>
      <t xml:space="preserve">   Reserve to recognize commitments made by King County Marine Division for capital project activity that is in progress.   Payment reflects cash expenditures, not commitments.</t>
    </r>
  </si>
  <si>
    <r>
      <t>1</t>
    </r>
    <r>
      <rPr>
        <sz val="12"/>
        <rFont val="Times New Roman"/>
        <family val="0"/>
      </rPr>
      <t xml:space="preserve">   Assumes a property tax levy of 5.5 cents per $1,000 of assessed valuation, projected to grow 1% plus new construction annually.</t>
    </r>
  </si>
  <si>
    <r>
      <t>7</t>
    </r>
    <r>
      <rPr>
        <sz val="12"/>
        <rFont val="Times New Roman"/>
        <family val="1"/>
      </rPr>
      <t xml:space="preserve">  Bonding in 2013 assumes a debt service obligation of 10 years.</t>
    </r>
  </si>
  <si>
    <r>
      <t>2</t>
    </r>
    <r>
      <rPr>
        <sz val="12"/>
        <rFont val="Times New Roman"/>
        <family val="0"/>
      </rPr>
      <t xml:space="preserve">   Interest Earnings calculated on beginning fund balance divided by 2 times projected interest rate.  Interest Earnings based on an interest rate of 5.25% in 2008, 5.1% in 2009, 5% in 2010, and 4.85% in 2011 through 2013, with a 20 basis point investment service fee deducted.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</si>
</sst>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_(* #,##0_);_(* \(#,##0\);_(* &quot;-&quot;??_);_(@_)"/>
    <numFmt numFmtId="167" formatCode="_(&quot;$&quot;* #,##0_);_(&quot;$&quot;* \(#,##0\);_(&quot;$&quot;* &quot;-&quot;??_);_(@_)"/>
    <numFmt numFmtId="168" formatCode="0_);[Red]\(0\)"/>
    <numFmt numFmtId="169" formatCode="_(&quot;$&quot;* #,##0.0_);_(&quot;$&quot;* \(#,##0.0\);_(&quot;$&quot;* &quot;-&quot;??_);_(@_)"/>
    <numFmt numFmtId="170" formatCode="_(* #,##0.0_);_(* \(#,##0.0\);_(* &quot;-&quot;??_);_(@_)"/>
  </numFmts>
  <fonts count="9">
    <font>
      <sz val="10"/>
      <name val="Arial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12"/>
      <name val="Times New Roman"/>
      <family val="1"/>
    </font>
    <font>
      <sz val="7"/>
      <name val="Courier New"/>
      <family val="0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Arial"/>
      <family val="0"/>
    </font>
    <font>
      <b/>
      <vertAlign val="superscript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37" fontId="5" fillId="0" borderId="0" xfId="22" applyFont="1" applyBorder="1" applyAlignment="1">
      <alignment horizontal="centerContinuous" wrapText="1"/>
      <protection/>
    </xf>
    <xf numFmtId="38" fontId="3" fillId="0" borderId="0" xfId="22" applyNumberFormat="1" applyFont="1" applyBorder="1" applyAlignment="1">
      <alignment horizontal="centerContinuous" wrapText="1"/>
      <protection/>
    </xf>
    <xf numFmtId="0" fontId="3" fillId="0" borderId="0" xfId="21" applyFont="1" applyBorder="1">
      <alignment/>
      <protection/>
    </xf>
    <xf numFmtId="37" fontId="3" fillId="0" borderId="0" xfId="22" applyFont="1">
      <alignment/>
      <protection/>
    </xf>
    <xf numFmtId="38" fontId="3" fillId="0" borderId="0" xfId="22" applyNumberFormat="1" applyFont="1">
      <alignment/>
      <protection/>
    </xf>
    <xf numFmtId="0" fontId="3" fillId="0" borderId="0" xfId="21" applyFont="1">
      <alignment/>
      <protection/>
    </xf>
    <xf numFmtId="37" fontId="5" fillId="0" borderId="1" xfId="22" applyFont="1" applyFill="1" applyBorder="1" applyAlignment="1">
      <alignment horizontal="left" wrapText="1"/>
      <protection/>
    </xf>
    <xf numFmtId="38" fontId="5" fillId="0" borderId="1" xfId="22" applyNumberFormat="1" applyFont="1" applyFill="1" applyBorder="1" applyAlignment="1">
      <alignment horizontal="centerContinuous" wrapText="1"/>
      <protection/>
    </xf>
    <xf numFmtId="0" fontId="3" fillId="0" borderId="0" xfId="21" applyFont="1" applyFill="1">
      <alignment/>
      <protection/>
    </xf>
    <xf numFmtId="37" fontId="5" fillId="0" borderId="2" xfId="22" applyFont="1" applyBorder="1" applyAlignment="1" quotePrefix="1">
      <alignment horizontal="left"/>
      <protection/>
    </xf>
    <xf numFmtId="37" fontId="5" fillId="0" borderId="3" xfId="22" applyFont="1" applyBorder="1" applyAlignment="1" quotePrefix="1">
      <alignment horizontal="left"/>
      <protection/>
    </xf>
    <xf numFmtId="38" fontId="3" fillId="0" borderId="4" xfId="15" applyNumberFormat="1" applyFont="1" applyBorder="1" applyAlignment="1">
      <alignment/>
    </xf>
    <xf numFmtId="37" fontId="3" fillId="0" borderId="3" xfId="22" applyFont="1" applyBorder="1" applyAlignment="1">
      <alignment horizontal="left"/>
      <protection/>
    </xf>
    <xf numFmtId="38" fontId="3" fillId="0" borderId="3" xfId="15" applyNumberFormat="1" applyFont="1" applyBorder="1" applyAlignment="1">
      <alignment/>
    </xf>
    <xf numFmtId="37" fontId="5" fillId="0" borderId="2" xfId="22" applyFont="1" applyBorder="1" applyAlignment="1">
      <alignment horizontal="left"/>
      <protection/>
    </xf>
    <xf numFmtId="0" fontId="5" fillId="0" borderId="5" xfId="21" applyFont="1" applyBorder="1">
      <alignment/>
      <protection/>
    </xf>
    <xf numFmtId="38" fontId="3" fillId="2" borderId="2" xfId="15" applyNumberFormat="1" applyFont="1" applyFill="1" applyBorder="1" applyAlignment="1">
      <alignment/>
    </xf>
    <xf numFmtId="38" fontId="3" fillId="0" borderId="1" xfId="15" applyNumberFormat="1" applyFont="1" applyBorder="1" applyAlignment="1">
      <alignment/>
    </xf>
    <xf numFmtId="37" fontId="5" fillId="0" borderId="6" xfId="22" applyFont="1" applyBorder="1" applyAlignment="1">
      <alignment horizontal="left"/>
      <protection/>
    </xf>
    <xf numFmtId="38" fontId="3" fillId="0" borderId="3" xfId="15" applyNumberFormat="1" applyFont="1" applyFill="1" applyBorder="1" applyAlignment="1">
      <alignment/>
    </xf>
    <xf numFmtId="37" fontId="5" fillId="0" borderId="5" xfId="22" applyFont="1" applyBorder="1" applyAlignment="1" quotePrefix="1">
      <alignment horizontal="left"/>
      <protection/>
    </xf>
    <xf numFmtId="37" fontId="5" fillId="0" borderId="5" xfId="22" applyFont="1" applyBorder="1" applyAlignment="1" quotePrefix="1">
      <alignment horizontal="left"/>
      <protection/>
    </xf>
    <xf numFmtId="37" fontId="5" fillId="0" borderId="2" xfId="22" applyFont="1" applyBorder="1" applyAlignment="1">
      <alignment horizontal="left"/>
      <protection/>
    </xf>
    <xf numFmtId="37" fontId="3" fillId="0" borderId="0" xfId="22" applyFont="1" applyBorder="1" applyAlignment="1">
      <alignment horizontal="left"/>
      <protection/>
    </xf>
    <xf numFmtId="38" fontId="3" fillId="0" borderId="0" xfId="15" applyNumberFormat="1" applyFont="1" applyBorder="1" applyAlignment="1">
      <alignment/>
    </xf>
    <xf numFmtId="37" fontId="5" fillId="0" borderId="7" xfId="22" applyFont="1" applyBorder="1" applyAlignment="1" quotePrefix="1">
      <alignment horizontal="left"/>
      <protection/>
    </xf>
    <xf numFmtId="38" fontId="5" fillId="0" borderId="1" xfId="15" applyNumberFormat="1" applyFont="1" applyBorder="1" applyAlignment="1">
      <alignment horizontal="right"/>
    </xf>
    <xf numFmtId="0" fontId="5" fillId="0" borderId="0" xfId="21" applyFont="1">
      <alignment/>
      <protection/>
    </xf>
    <xf numFmtId="37" fontId="5" fillId="0" borderId="0" xfId="22" applyFont="1" applyAlignment="1">
      <alignment horizontal="left"/>
      <protection/>
    </xf>
    <xf numFmtId="37" fontId="6" fillId="0" borderId="0" xfId="22" applyFont="1" applyBorder="1" applyAlignment="1" quotePrefix="1">
      <alignment horizontal="left"/>
      <protection/>
    </xf>
    <xf numFmtId="38" fontId="3" fillId="0" borderId="0" xfId="22" applyNumberFormat="1" applyFont="1" applyBorder="1">
      <alignment/>
      <protection/>
    </xf>
    <xf numFmtId="38" fontId="3" fillId="0" borderId="0" xfId="21" applyNumberFormat="1" applyFont="1">
      <alignment/>
      <protection/>
    </xf>
    <xf numFmtId="37" fontId="6" fillId="0" borderId="0" xfId="22" applyFont="1" applyBorder="1" applyAlignment="1" quotePrefix="1">
      <alignment horizontal="left" vertical="top"/>
      <protection/>
    </xf>
    <xf numFmtId="0" fontId="6" fillId="0" borderId="0" xfId="21" applyFont="1" applyAlignment="1" quotePrefix="1">
      <alignment horizontal="left"/>
      <protection/>
    </xf>
    <xf numFmtId="38" fontId="3" fillId="0" borderId="0" xfId="22" applyNumberFormat="1" applyFont="1" applyBorder="1" applyAlignment="1">
      <alignment horizontal="left" vertical="top"/>
      <protection/>
    </xf>
    <xf numFmtId="38" fontId="3" fillId="0" borderId="0" xfId="21" applyNumberFormat="1" applyFont="1" applyAlignment="1">
      <alignment horizontal="right"/>
      <protection/>
    </xf>
    <xf numFmtId="38" fontId="3" fillId="0" borderId="0" xfId="21" applyNumberFormat="1" applyFont="1" applyAlignment="1">
      <alignment horizontal="center"/>
      <protection/>
    </xf>
    <xf numFmtId="0" fontId="5" fillId="0" borderId="0" xfId="21" applyFont="1" applyAlignment="1">
      <alignment horizontal="right"/>
      <protection/>
    </xf>
    <xf numFmtId="0" fontId="5" fillId="0" borderId="0" xfId="21" applyNumberFormat="1" applyFont="1" applyAlignment="1">
      <alignment horizontal="center"/>
      <protection/>
    </xf>
    <xf numFmtId="0" fontId="3" fillId="0" borderId="0" xfId="21" applyFont="1" applyAlignment="1">
      <alignment horizontal="right"/>
      <protection/>
    </xf>
    <xf numFmtId="37" fontId="5" fillId="0" borderId="1" xfId="22" applyFont="1" applyFill="1" applyBorder="1" applyAlignment="1">
      <alignment horizontal="center" wrapText="1"/>
      <protection/>
    </xf>
    <xf numFmtId="38" fontId="5" fillId="0" borderId="2" xfId="15" applyNumberFormat="1" applyFont="1" applyBorder="1" applyAlignment="1">
      <alignment/>
    </xf>
    <xf numFmtId="38" fontId="5" fillId="0" borderId="2" xfId="22" applyNumberFormat="1" applyFont="1" applyBorder="1" applyAlignment="1" quotePrefix="1">
      <alignment horizontal="right"/>
      <protection/>
    </xf>
    <xf numFmtId="38" fontId="5" fillId="0" borderId="3" xfId="22" applyNumberFormat="1" applyFont="1" applyBorder="1" applyAlignment="1" quotePrefix="1">
      <alignment horizontal="right"/>
      <protection/>
    </xf>
    <xf numFmtId="38" fontId="3" fillId="0" borderId="3" xfId="22" applyNumberFormat="1" applyFont="1" applyBorder="1" applyAlignment="1">
      <alignment horizontal="right"/>
      <protection/>
    </xf>
    <xf numFmtId="38" fontId="5" fillId="0" borderId="2" xfId="22" applyNumberFormat="1" applyFont="1" applyBorder="1" applyAlignment="1">
      <alignment horizontal="right"/>
      <protection/>
    </xf>
    <xf numFmtId="38" fontId="5" fillId="0" borderId="5" xfId="21" applyNumberFormat="1" applyFont="1" applyBorder="1" applyAlignment="1">
      <alignment horizontal="right"/>
      <protection/>
    </xf>
    <xf numFmtId="38" fontId="5" fillId="0" borderId="6" xfId="22" applyNumberFormat="1" applyFont="1" applyBorder="1" applyAlignment="1">
      <alignment horizontal="right"/>
      <protection/>
    </xf>
    <xf numFmtId="38" fontId="3" fillId="0" borderId="8" xfId="22" applyNumberFormat="1" applyFont="1" applyBorder="1" applyAlignment="1">
      <alignment horizontal="right"/>
      <protection/>
    </xf>
    <xf numFmtId="38" fontId="7" fillId="0" borderId="8" xfId="21" applyNumberFormat="1" applyFont="1" applyBorder="1">
      <alignment/>
      <protection/>
    </xf>
    <xf numFmtId="38" fontId="5" fillId="0" borderId="5" xfId="22" applyNumberFormat="1" applyFont="1" applyBorder="1" applyAlignment="1" quotePrefix="1">
      <alignment horizontal="right"/>
      <protection/>
    </xf>
    <xf numFmtId="38" fontId="3" fillId="0" borderId="8" xfId="15" applyNumberFormat="1" applyFont="1" applyBorder="1" applyAlignment="1">
      <alignment/>
    </xf>
    <xf numFmtId="38" fontId="5" fillId="0" borderId="9" xfId="22" applyNumberFormat="1" applyFont="1" applyBorder="1" applyAlignment="1">
      <alignment horizontal="right"/>
      <protection/>
    </xf>
    <xf numFmtId="38" fontId="3" fillId="0" borderId="0" xfId="22" applyNumberFormat="1" applyFont="1" applyBorder="1" applyAlignment="1">
      <alignment horizontal="right"/>
      <protection/>
    </xf>
    <xf numFmtId="38" fontId="5" fillId="0" borderId="7" xfId="22" applyNumberFormat="1" applyFont="1" applyBorder="1" applyAlignment="1" quotePrefix="1">
      <alignment horizontal="right"/>
      <protection/>
    </xf>
    <xf numFmtId="38" fontId="5" fillId="0" borderId="1" xfId="22" applyNumberFormat="1" applyFont="1" applyBorder="1" applyAlignment="1" quotePrefix="1">
      <alignment horizontal="right"/>
      <protection/>
    </xf>
    <xf numFmtId="37" fontId="5" fillId="0" borderId="0" xfId="22" applyFont="1" applyBorder="1" applyAlignment="1">
      <alignment horizontal="left" wrapText="1"/>
      <protection/>
    </xf>
    <xf numFmtId="38" fontId="5" fillId="0" borderId="0" xfId="21" applyNumberFormat="1" applyFont="1" applyAlignment="1">
      <alignment horizontal="right"/>
      <protection/>
    </xf>
    <xf numFmtId="0" fontId="6" fillId="0" borderId="0" xfId="21" applyFont="1" applyAlignment="1">
      <alignment horizontal="left"/>
      <protection/>
    </xf>
    <xf numFmtId="37" fontId="6" fillId="0" borderId="0" xfId="22" applyFont="1" applyBorder="1" applyAlignment="1" quotePrefix="1">
      <alignment horizontal="left" wrapText="1"/>
      <protection/>
    </xf>
    <xf numFmtId="0" fontId="0" fillId="0" borderId="0" xfId="0" applyAlignment="1">
      <alignment wrapText="1"/>
    </xf>
    <xf numFmtId="0" fontId="6" fillId="0" borderId="0" xfId="21" applyFont="1" applyAlignment="1" quotePrefix="1">
      <alignment horizontal="left" wrapText="1"/>
      <protection/>
    </xf>
    <xf numFmtId="37" fontId="6" fillId="0" borderId="0" xfId="22" applyFont="1" applyBorder="1" applyAlignment="1" quotePrefix="1">
      <alignment vertical="top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0budforms" xfId="21"/>
    <cellStyle name="Normal_AIRPLAN.XL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workbookViewId="0" topLeftCell="A22">
      <selection activeCell="A31" sqref="A31:J31"/>
    </sheetView>
  </sheetViews>
  <sheetFormatPr defaultColWidth="9.140625" defaultRowHeight="12.75"/>
  <cols>
    <col min="1" max="1" width="49.28125" style="40" customWidth="1"/>
    <col min="2" max="2" width="7.140625" style="40" bestFit="1" customWidth="1"/>
    <col min="3" max="3" width="9.140625" style="40" customWidth="1"/>
    <col min="4" max="4" width="10.57421875" style="36" bestFit="1" customWidth="1"/>
    <col min="5" max="5" width="12.7109375" style="37" customWidth="1"/>
    <col min="6" max="6" width="12.7109375" style="32" customWidth="1"/>
    <col min="7" max="8" width="12.7109375" style="32" bestFit="1" customWidth="1"/>
    <col min="9" max="9" width="13.28125" style="32" bestFit="1" customWidth="1"/>
    <col min="10" max="10" width="14.00390625" style="32" bestFit="1" customWidth="1"/>
    <col min="11" max="11" width="21.28125" style="6" customWidth="1"/>
    <col min="12" max="16384" width="8.8515625" style="6" customWidth="1"/>
  </cols>
  <sheetData>
    <row r="1" spans="1:10" s="3" customFormat="1" ht="15.75">
      <c r="A1" s="57"/>
      <c r="B1" s="1"/>
      <c r="C1" s="1"/>
      <c r="D1" s="2"/>
      <c r="E1" s="2"/>
      <c r="F1" s="2"/>
      <c r="G1" s="2"/>
      <c r="H1" s="2"/>
      <c r="I1" s="2"/>
      <c r="J1" s="2"/>
    </row>
    <row r="2" spans="1:10" s="3" customFormat="1" ht="15.75">
      <c r="A2" s="1" t="s">
        <v>0</v>
      </c>
      <c r="B2" s="1"/>
      <c r="C2" s="1"/>
      <c r="D2" s="2"/>
      <c r="E2" s="2"/>
      <c r="F2" s="2"/>
      <c r="G2" s="2"/>
      <c r="H2" s="2"/>
      <c r="I2" s="2"/>
      <c r="J2" s="2"/>
    </row>
    <row r="3" spans="1:10" s="3" customFormat="1" ht="15.75">
      <c r="A3" s="1" t="s">
        <v>22</v>
      </c>
      <c r="B3" s="1"/>
      <c r="C3" s="1"/>
      <c r="D3" s="2"/>
      <c r="E3" s="2"/>
      <c r="F3" s="2"/>
      <c r="G3" s="2"/>
      <c r="H3" s="2"/>
      <c r="I3" s="2"/>
      <c r="J3" s="2"/>
    </row>
    <row r="4" spans="1:10" ht="15.75">
      <c r="A4" s="4"/>
      <c r="B4" s="4"/>
      <c r="C4" s="4"/>
      <c r="D4" s="5"/>
      <c r="E4" s="5"/>
      <c r="F4" s="5"/>
      <c r="G4" s="5"/>
      <c r="H4" s="5"/>
      <c r="I4" s="5"/>
      <c r="J4" s="5"/>
    </row>
    <row r="5" spans="1:10" s="9" customFormat="1" ht="31.5">
      <c r="A5" s="7"/>
      <c r="B5" s="41" t="s">
        <v>29</v>
      </c>
      <c r="C5" s="41" t="s">
        <v>21</v>
      </c>
      <c r="D5" s="8" t="s">
        <v>23</v>
      </c>
      <c r="E5" s="8" t="s">
        <v>1</v>
      </c>
      <c r="F5" s="8" t="s">
        <v>25</v>
      </c>
      <c r="G5" s="8" t="s">
        <v>24</v>
      </c>
      <c r="H5" s="8" t="s">
        <v>26</v>
      </c>
      <c r="I5" s="8" t="s">
        <v>27</v>
      </c>
      <c r="J5" s="8" t="s">
        <v>28</v>
      </c>
    </row>
    <row r="6" spans="1:10" s="28" customFormat="1" ht="15.75">
      <c r="A6" s="10" t="s">
        <v>2</v>
      </c>
      <c r="B6" s="43">
        <v>0</v>
      </c>
      <c r="C6" s="43">
        <f>B21</f>
        <v>0</v>
      </c>
      <c r="D6" s="42">
        <f>B21</f>
        <v>0</v>
      </c>
      <c r="E6" s="42">
        <f aca="true" t="shared" si="0" ref="E6:J6">D21</f>
        <v>0</v>
      </c>
      <c r="F6" s="42">
        <f t="shared" si="0"/>
        <v>13334074.005445048</v>
      </c>
      <c r="G6" s="42">
        <f t="shared" si="0"/>
        <v>20803700.910255633</v>
      </c>
      <c r="H6" s="42">
        <f t="shared" si="0"/>
        <v>46093112.66533888</v>
      </c>
      <c r="I6" s="42">
        <f t="shared" si="0"/>
        <v>32626343.199994586</v>
      </c>
      <c r="J6" s="42">
        <f t="shared" si="0"/>
        <v>20219656.245300144</v>
      </c>
    </row>
    <row r="7" spans="1:10" ht="15.75">
      <c r="A7" s="11" t="s">
        <v>3</v>
      </c>
      <c r="B7" s="44"/>
      <c r="C7" s="44"/>
      <c r="D7" s="12"/>
      <c r="E7" s="12"/>
      <c r="F7" s="12"/>
      <c r="G7" s="12"/>
      <c r="H7" s="12"/>
      <c r="I7" s="12"/>
      <c r="J7" s="12"/>
    </row>
    <row r="8" spans="1:10" ht="18.75">
      <c r="A8" s="13" t="s">
        <v>30</v>
      </c>
      <c r="B8" s="45"/>
      <c r="C8" s="45"/>
      <c r="D8" s="14"/>
      <c r="E8" s="14">
        <v>18367647</v>
      </c>
      <c r="F8" s="14">
        <v>19177362</v>
      </c>
      <c r="G8" s="14">
        <v>19753590</v>
      </c>
      <c r="H8" s="14">
        <v>20321418</v>
      </c>
      <c r="I8" s="14">
        <v>20895447</v>
      </c>
      <c r="J8" s="14">
        <v>21477720</v>
      </c>
    </row>
    <row r="9" spans="1:10" ht="18.75">
      <c r="A9" s="13" t="s">
        <v>31</v>
      </c>
      <c r="B9" s="45"/>
      <c r="C9" s="45"/>
      <c r="D9" s="14"/>
      <c r="E9" s="14">
        <v>0</v>
      </c>
      <c r="F9" s="14">
        <v>326684.81313340366</v>
      </c>
      <c r="G9" s="14">
        <v>499288.8218461352</v>
      </c>
      <c r="H9" s="14">
        <v>1071664.869469129</v>
      </c>
      <c r="I9" s="14">
        <v>758562.4793998742</v>
      </c>
      <c r="J9" s="14">
        <v>470107.00770322845</v>
      </c>
    </row>
    <row r="10" spans="1:10" ht="18.75">
      <c r="A10" s="13" t="s">
        <v>32</v>
      </c>
      <c r="B10" s="45"/>
      <c r="C10" s="45"/>
      <c r="D10" s="14"/>
      <c r="E10" s="14">
        <v>0</v>
      </c>
      <c r="F10" s="14">
        <v>0</v>
      </c>
      <c r="G10" s="14">
        <v>29000000</v>
      </c>
      <c r="H10" s="14">
        <v>0</v>
      </c>
      <c r="I10" s="14">
        <v>0</v>
      </c>
      <c r="J10" s="14">
        <v>34000000</v>
      </c>
    </row>
    <row r="11" spans="1:10" ht="15.75">
      <c r="A11" s="15" t="s">
        <v>4</v>
      </c>
      <c r="B11" s="46">
        <f>SUM(B8:B10)</f>
        <v>0</v>
      </c>
      <c r="C11" s="46">
        <f aca="true" t="shared" si="1" ref="C11:J11">SUM(C8:C10)</f>
        <v>0</v>
      </c>
      <c r="D11" s="46">
        <f t="shared" si="1"/>
        <v>0</v>
      </c>
      <c r="E11" s="46">
        <f t="shared" si="1"/>
        <v>18367647</v>
      </c>
      <c r="F11" s="46">
        <f t="shared" si="1"/>
        <v>19504046.813133404</v>
      </c>
      <c r="G11" s="46">
        <f t="shared" si="1"/>
        <v>49252878.821846135</v>
      </c>
      <c r="H11" s="46">
        <f t="shared" si="1"/>
        <v>21393082.86946913</v>
      </c>
      <c r="I11" s="46">
        <f t="shared" si="1"/>
        <v>21654009.479399875</v>
      </c>
      <c r="J11" s="46">
        <f t="shared" si="1"/>
        <v>55947827.00770323</v>
      </c>
    </row>
    <row r="12" spans="1:10" ht="15.75">
      <c r="A12" s="11" t="s">
        <v>5</v>
      </c>
      <c r="B12" s="44"/>
      <c r="C12" s="44"/>
      <c r="D12" s="12"/>
      <c r="E12" s="12"/>
      <c r="F12" s="12"/>
      <c r="G12" s="12"/>
      <c r="H12" s="12"/>
      <c r="I12" s="12"/>
      <c r="J12" s="12"/>
    </row>
    <row r="13" spans="1:10" ht="18.75">
      <c r="A13" s="13" t="s">
        <v>33</v>
      </c>
      <c r="B13" s="45"/>
      <c r="C13" s="45"/>
      <c r="D13" s="14"/>
      <c r="E13" s="14">
        <v>-3209609.0437828093</v>
      </c>
      <c r="F13" s="14">
        <v>-4847663.762686091</v>
      </c>
      <c r="G13" s="14">
        <v>-7868826.413273392</v>
      </c>
      <c r="H13" s="14">
        <v>-9653154.83442532</v>
      </c>
      <c r="I13" s="14">
        <v>-11420142.80767651</v>
      </c>
      <c r="J13" s="14">
        <v>-12548685.857340205</v>
      </c>
    </row>
    <row r="14" spans="1:10" ht="18.75">
      <c r="A14" s="13" t="s">
        <v>34</v>
      </c>
      <c r="B14" s="45"/>
      <c r="C14" s="45"/>
      <c r="D14" s="14"/>
      <c r="E14" s="14">
        <v>-1823963.950772143</v>
      </c>
      <c r="F14" s="14">
        <v>-7186756.145636728</v>
      </c>
      <c r="G14" s="14">
        <v>-16094640.653489493</v>
      </c>
      <c r="H14" s="14">
        <v>-21059124.273773562</v>
      </c>
      <c r="I14" s="14">
        <v>-18492980.399803266</v>
      </c>
      <c r="J14" s="14">
        <v>-27272565.733385462</v>
      </c>
    </row>
    <row r="15" spans="1:10" ht="18.75">
      <c r="A15" s="13" t="s">
        <v>35</v>
      </c>
      <c r="B15" s="45"/>
      <c r="C15" s="45"/>
      <c r="D15" s="14"/>
      <c r="E15" s="14">
        <v>0</v>
      </c>
      <c r="F15" s="14">
        <v>0</v>
      </c>
      <c r="G15" s="14">
        <v>0</v>
      </c>
      <c r="H15" s="14">
        <v>-4147573.2266145437</v>
      </c>
      <c r="I15" s="14">
        <v>-4147573.2266145437</v>
      </c>
      <c r="J15" s="14">
        <v>-4147573.2266145437</v>
      </c>
    </row>
    <row r="16" spans="1:10" ht="15.75">
      <c r="A16" s="10" t="s">
        <v>6</v>
      </c>
      <c r="B16" s="43">
        <f>SUM(B13:B15)</f>
        <v>0</v>
      </c>
      <c r="C16" s="43">
        <f aca="true" t="shared" si="2" ref="C16:J16">SUM(C13:C15)</f>
        <v>0</v>
      </c>
      <c r="D16" s="43">
        <f t="shared" si="2"/>
        <v>0</v>
      </c>
      <c r="E16" s="43">
        <f t="shared" si="2"/>
        <v>-5033572.994554952</v>
      </c>
      <c r="F16" s="43">
        <f t="shared" si="2"/>
        <v>-12034419.908322819</v>
      </c>
      <c r="G16" s="43">
        <f t="shared" si="2"/>
        <v>-23963467.066762887</v>
      </c>
      <c r="H16" s="43">
        <f t="shared" si="2"/>
        <v>-34859852.33481342</v>
      </c>
      <c r="I16" s="43">
        <f t="shared" si="2"/>
        <v>-34060696.43409432</v>
      </c>
      <c r="J16" s="43">
        <f t="shared" si="2"/>
        <v>-43968824.81734021</v>
      </c>
    </row>
    <row r="17" spans="1:10" ht="15.75">
      <c r="A17" s="16" t="s">
        <v>7</v>
      </c>
      <c r="B17" s="47"/>
      <c r="C17" s="47"/>
      <c r="D17" s="17"/>
      <c r="E17" s="18"/>
      <c r="F17" s="18"/>
      <c r="G17" s="18"/>
      <c r="H17" s="18"/>
      <c r="I17" s="18"/>
      <c r="J17" s="18"/>
    </row>
    <row r="18" spans="1:10" ht="15.75">
      <c r="A18" s="19" t="s">
        <v>8</v>
      </c>
      <c r="B18" s="48"/>
      <c r="C18" s="48"/>
      <c r="D18" s="20"/>
      <c r="E18" s="14"/>
      <c r="F18" s="14"/>
      <c r="G18" s="14"/>
      <c r="H18" s="14"/>
      <c r="I18" s="14"/>
      <c r="J18" s="12"/>
    </row>
    <row r="19" spans="1:10" ht="15.75">
      <c r="A19" s="13"/>
      <c r="B19" s="49"/>
      <c r="C19" s="49"/>
      <c r="D19" s="50"/>
      <c r="E19" s="20"/>
      <c r="F19" s="20"/>
      <c r="G19" s="20"/>
      <c r="H19" s="20"/>
      <c r="I19" s="20"/>
      <c r="J19" s="20"/>
    </row>
    <row r="20" spans="1:10" ht="15.75">
      <c r="A20" s="21" t="s">
        <v>9</v>
      </c>
      <c r="B20" s="51">
        <f>SUM(B19)</f>
        <v>0</v>
      </c>
      <c r="C20" s="51">
        <f aca="true" t="shared" si="3" ref="C20:J20">SUM(C19)</f>
        <v>0</v>
      </c>
      <c r="D20" s="51">
        <f t="shared" si="3"/>
        <v>0</v>
      </c>
      <c r="E20" s="51">
        <f t="shared" si="3"/>
        <v>0</v>
      </c>
      <c r="F20" s="51">
        <f t="shared" si="3"/>
        <v>0</v>
      </c>
      <c r="G20" s="51">
        <f t="shared" si="3"/>
        <v>0</v>
      </c>
      <c r="H20" s="51">
        <f t="shared" si="3"/>
        <v>0</v>
      </c>
      <c r="I20" s="51">
        <f t="shared" si="3"/>
        <v>0</v>
      </c>
      <c r="J20" s="43">
        <f t="shared" si="3"/>
        <v>0</v>
      </c>
    </row>
    <row r="21" spans="1:10" ht="15.75">
      <c r="A21" s="22" t="s">
        <v>10</v>
      </c>
      <c r="B21" s="51">
        <f>B20+B17+B16+B11+B6</f>
        <v>0</v>
      </c>
      <c r="C21" s="51">
        <f aca="true" t="shared" si="4" ref="C21:J21">C20+C17+C16+C11+C6</f>
        <v>0</v>
      </c>
      <c r="D21" s="51">
        <f t="shared" si="4"/>
        <v>0</v>
      </c>
      <c r="E21" s="51">
        <f t="shared" si="4"/>
        <v>13334074.005445048</v>
      </c>
      <c r="F21" s="51">
        <f t="shared" si="4"/>
        <v>20803700.910255633</v>
      </c>
      <c r="G21" s="51">
        <f t="shared" si="4"/>
        <v>46093112.66533888</v>
      </c>
      <c r="H21" s="51">
        <f t="shared" si="4"/>
        <v>32626343.199994586</v>
      </c>
      <c r="I21" s="51">
        <f t="shared" si="4"/>
        <v>20219656.245300144</v>
      </c>
      <c r="J21" s="56">
        <f t="shared" si="4"/>
        <v>32198658.435663164</v>
      </c>
    </row>
    <row r="22" spans="1:10" ht="15.75">
      <c r="A22" s="11" t="s">
        <v>11</v>
      </c>
      <c r="B22" s="44"/>
      <c r="C22" s="44"/>
      <c r="D22" s="14"/>
      <c r="E22" s="14"/>
      <c r="F22" s="14"/>
      <c r="G22" s="14"/>
      <c r="H22" s="14"/>
      <c r="I22" s="14"/>
      <c r="J22" s="14"/>
    </row>
    <row r="23" spans="1:10" ht="18.75">
      <c r="A23" s="13" t="s">
        <v>36</v>
      </c>
      <c r="B23" s="49"/>
      <c r="C23" s="49"/>
      <c r="D23" s="52"/>
      <c r="E23" s="20">
        <v>-13334074.005445048</v>
      </c>
      <c r="F23" s="20">
        <v>-20803700.910255633</v>
      </c>
      <c r="G23" s="20">
        <v>-46093112.66533888</v>
      </c>
      <c r="H23" s="20">
        <v>-32626343.199994586</v>
      </c>
      <c r="I23" s="20">
        <v>-20219656.245300144</v>
      </c>
      <c r="J23" s="20">
        <v>-32198658.435663164</v>
      </c>
    </row>
    <row r="24" spans="1:10" ht="15.75">
      <c r="A24" s="23" t="s">
        <v>12</v>
      </c>
      <c r="B24" s="53">
        <f>SUM(B23)</f>
        <v>0</v>
      </c>
      <c r="C24" s="53">
        <f aca="true" t="shared" si="5" ref="C24:J24">SUM(C23)</f>
        <v>0</v>
      </c>
      <c r="D24" s="53">
        <f t="shared" si="5"/>
        <v>0</v>
      </c>
      <c r="E24" s="53">
        <f t="shared" si="5"/>
        <v>-13334074.005445048</v>
      </c>
      <c r="F24" s="53">
        <f t="shared" si="5"/>
        <v>-20803700.910255633</v>
      </c>
      <c r="G24" s="53">
        <f t="shared" si="5"/>
        <v>-46093112.66533888</v>
      </c>
      <c r="H24" s="53">
        <f t="shared" si="5"/>
        <v>-32626343.199994586</v>
      </c>
      <c r="I24" s="53">
        <f t="shared" si="5"/>
        <v>-20219656.245300144</v>
      </c>
      <c r="J24" s="53">
        <f t="shared" si="5"/>
        <v>-32198658.435663164</v>
      </c>
    </row>
    <row r="25" spans="1:10" ht="15.75">
      <c r="A25" s="22" t="s">
        <v>13</v>
      </c>
      <c r="B25" s="51">
        <f>B24+B21</f>
        <v>0</v>
      </c>
      <c r="C25" s="51">
        <f aca="true" t="shared" si="6" ref="C25:J25">C24+C21</f>
        <v>0</v>
      </c>
      <c r="D25" s="51">
        <f t="shared" si="6"/>
        <v>0</v>
      </c>
      <c r="E25" s="51">
        <f t="shared" si="6"/>
        <v>0</v>
      </c>
      <c r="F25" s="51">
        <f t="shared" si="6"/>
        <v>0</v>
      </c>
      <c r="G25" s="51">
        <f t="shared" si="6"/>
        <v>0</v>
      </c>
      <c r="H25" s="51">
        <f t="shared" si="6"/>
        <v>0</v>
      </c>
      <c r="I25" s="51">
        <f t="shared" si="6"/>
        <v>0</v>
      </c>
      <c r="J25" s="56">
        <f t="shared" si="6"/>
        <v>0</v>
      </c>
    </row>
    <row r="26" spans="1:10" s="3" customFormat="1" ht="15.75">
      <c r="A26" s="24"/>
      <c r="B26" s="54"/>
      <c r="C26" s="54"/>
      <c r="D26" s="25"/>
      <c r="E26" s="25"/>
      <c r="F26" s="25"/>
      <c r="G26" s="25"/>
      <c r="H26" s="25"/>
      <c r="I26" s="25"/>
      <c r="J26" s="25"/>
    </row>
    <row r="27" spans="1:10" s="28" customFormat="1" ht="18.75">
      <c r="A27" s="26" t="s">
        <v>37</v>
      </c>
      <c r="B27" s="55"/>
      <c r="C27" s="55"/>
      <c r="D27" s="27"/>
      <c r="E27" s="27"/>
      <c r="F27" s="27"/>
      <c r="G27" s="27"/>
      <c r="H27" s="27"/>
      <c r="I27" s="27"/>
      <c r="J27" s="27"/>
    </row>
    <row r="28" spans="1:10" ht="15.75">
      <c r="A28" s="4"/>
      <c r="B28" s="4"/>
      <c r="C28" s="4"/>
      <c r="D28" s="5"/>
      <c r="E28" s="5"/>
      <c r="F28" s="5"/>
      <c r="G28" s="5"/>
      <c r="H28" s="5"/>
      <c r="I28" s="5"/>
      <c r="J28" s="5"/>
    </row>
    <row r="29" spans="1:10" ht="15.75">
      <c r="A29" s="29" t="s">
        <v>14</v>
      </c>
      <c r="B29" s="29"/>
      <c r="C29" s="29"/>
      <c r="D29" s="5"/>
      <c r="E29" s="5"/>
      <c r="F29" s="5"/>
      <c r="G29" s="5"/>
      <c r="H29" s="5"/>
      <c r="I29" s="5"/>
      <c r="J29" s="5"/>
    </row>
    <row r="30" spans="1:10" ht="18.75">
      <c r="A30" s="30" t="s">
        <v>42</v>
      </c>
      <c r="B30" s="31"/>
      <c r="C30" s="31"/>
      <c r="D30" s="32"/>
      <c r="E30" s="32"/>
      <c r="I30" s="6"/>
      <c r="J30" s="6"/>
    </row>
    <row r="31" spans="1:10" ht="34.5" customHeight="1">
      <c r="A31" s="60" t="s">
        <v>44</v>
      </c>
      <c r="B31" s="61"/>
      <c r="C31" s="61"/>
      <c r="D31" s="61"/>
      <c r="E31" s="61"/>
      <c r="F31" s="61"/>
      <c r="G31" s="61"/>
      <c r="H31" s="61"/>
      <c r="I31" s="61"/>
      <c r="J31" s="61"/>
    </row>
    <row r="32" spans="1:10" ht="18.75">
      <c r="A32" s="33" t="s">
        <v>38</v>
      </c>
      <c r="B32" s="31"/>
      <c r="C32" s="31"/>
      <c r="D32" s="31"/>
      <c r="E32" s="5"/>
      <c r="F32" s="5"/>
      <c r="G32" s="5"/>
      <c r="H32" s="5"/>
      <c r="I32" s="6"/>
      <c r="J32" s="6"/>
    </row>
    <row r="33" spans="1:10" ht="22.5" customHeight="1">
      <c r="A33" s="63" t="s">
        <v>39</v>
      </c>
      <c r="B33" s="61"/>
      <c r="C33" s="61"/>
      <c r="D33" s="61"/>
      <c r="E33" s="61"/>
      <c r="F33" s="61"/>
      <c r="G33" s="61"/>
      <c r="H33" s="61"/>
      <c r="I33" s="61"/>
      <c r="J33" s="61"/>
    </row>
    <row r="34" spans="1:10" ht="18.75">
      <c r="A34" s="34" t="s">
        <v>40</v>
      </c>
      <c r="B34" s="35"/>
      <c r="C34" s="31"/>
      <c r="D34" s="32"/>
      <c r="E34" s="5"/>
      <c r="F34" s="5"/>
      <c r="G34" s="5"/>
      <c r="H34" s="5"/>
      <c r="I34" s="6"/>
      <c r="J34" s="6"/>
    </row>
    <row r="35" spans="1:10" ht="31.5" customHeight="1">
      <c r="A35" s="62" t="s">
        <v>41</v>
      </c>
      <c r="B35" s="61"/>
      <c r="C35" s="61"/>
      <c r="D35" s="61"/>
      <c r="E35" s="61"/>
      <c r="F35" s="61"/>
      <c r="G35" s="61"/>
      <c r="H35" s="61"/>
      <c r="I35" s="61"/>
      <c r="J35" s="61"/>
    </row>
    <row r="36" spans="2:10" s="28" customFormat="1" ht="15.75">
      <c r="B36" s="58"/>
      <c r="C36" s="38" t="s">
        <v>15</v>
      </c>
      <c r="E36" s="39">
        <v>2008</v>
      </c>
      <c r="F36" s="39">
        <v>2009</v>
      </c>
      <c r="G36" s="39">
        <v>2010</v>
      </c>
      <c r="H36" s="39">
        <v>2011</v>
      </c>
      <c r="I36" s="39">
        <v>2012</v>
      </c>
      <c r="J36" s="39">
        <v>2013</v>
      </c>
    </row>
    <row r="37" spans="1:10" ht="15.75">
      <c r="A37" s="6"/>
      <c r="B37" s="36"/>
      <c r="C37" s="40" t="s">
        <v>16</v>
      </c>
      <c r="D37" s="6"/>
      <c r="E37" s="36">
        <v>13720034.80949409</v>
      </c>
      <c r="F37" s="36">
        <v>47051517.07917558</v>
      </c>
      <c r="G37" s="36">
        <v>56053465.07851308</v>
      </c>
      <c r="H37" s="36">
        <v>67228164.03963947</v>
      </c>
      <c r="I37" s="36">
        <v>121604645.5112152</v>
      </c>
      <c r="J37" s="36">
        <v>127437732.41486067</v>
      </c>
    </row>
    <row r="38" spans="1:10" ht="15.75">
      <c r="A38" s="6"/>
      <c r="B38" s="36"/>
      <c r="C38" s="40" t="s">
        <v>17</v>
      </c>
      <c r="D38" s="6"/>
      <c r="E38" s="36">
        <v>-5461598.950772142</v>
      </c>
      <c r="F38" s="36">
        <v>-19653895.69640887</v>
      </c>
      <c r="G38" s="36">
        <v>-38952130.66789836</v>
      </c>
      <c r="H38" s="36">
        <v>-61113837.94167192</v>
      </c>
      <c r="I38" s="36">
        <v>-80742479.34147519</v>
      </c>
      <c r="J38" s="36">
        <v>-109184776.07486066</v>
      </c>
    </row>
    <row r="39" spans="1:10" ht="15.75">
      <c r="A39" s="6"/>
      <c r="B39" s="36"/>
      <c r="C39" s="40" t="s">
        <v>18</v>
      </c>
      <c r="D39" s="6"/>
      <c r="E39" s="36">
        <v>8258435.858721947</v>
      </c>
      <c r="F39" s="36">
        <v>27397621.382766705</v>
      </c>
      <c r="G39" s="36">
        <v>17101334.41061472</v>
      </c>
      <c r="H39" s="36">
        <v>6114326.09796755</v>
      </c>
      <c r="I39" s="36">
        <v>40862166.16974001</v>
      </c>
      <c r="J39" s="36">
        <v>18252956.340000004</v>
      </c>
    </row>
    <row r="40" spans="1:10" ht="15.75">
      <c r="A40" s="6"/>
      <c r="B40" s="36"/>
      <c r="D40" s="6"/>
      <c r="E40" s="36"/>
      <c r="F40" s="36"/>
      <c r="G40" s="36"/>
      <c r="H40" s="36"/>
      <c r="I40" s="36"/>
      <c r="J40" s="36"/>
    </row>
    <row r="41" spans="1:10" ht="15.75">
      <c r="A41" s="6"/>
      <c r="B41" s="36"/>
      <c r="C41" s="40" t="s">
        <v>19</v>
      </c>
      <c r="D41" s="6"/>
      <c r="E41" s="36">
        <v>-13334074.005445048</v>
      </c>
      <c r="F41" s="36">
        <v>-20803700.910255633</v>
      </c>
      <c r="G41" s="36">
        <v>-46093112.66533888</v>
      </c>
      <c r="H41" s="36">
        <v>-32626343.199994586</v>
      </c>
      <c r="I41" s="36">
        <v>-20219656.245300144</v>
      </c>
      <c r="J41" s="36">
        <v>-32198658.435663164</v>
      </c>
    </row>
    <row r="42" spans="1:10" ht="15.75">
      <c r="A42" s="6"/>
      <c r="B42" s="36"/>
      <c r="C42" s="40" t="s">
        <v>20</v>
      </c>
      <c r="D42" s="6"/>
      <c r="E42" s="36">
        <v>-5075638.146723101</v>
      </c>
      <c r="F42" s="36">
        <v>6593920.472511072</v>
      </c>
      <c r="G42" s="36">
        <v>-28991778.25472416</v>
      </c>
      <c r="H42" s="36">
        <v>-26512017.102027036</v>
      </c>
      <c r="I42" s="36">
        <v>20642509.924439862</v>
      </c>
      <c r="J42" s="36">
        <v>-13945702.09566316</v>
      </c>
    </row>
    <row r="43" spans="1:10" ht="18.75">
      <c r="A43" s="59" t="s">
        <v>43</v>
      </c>
      <c r="B43" s="36"/>
      <c r="C43" s="37"/>
      <c r="D43" s="32"/>
      <c r="E43" s="32"/>
      <c r="I43" s="6"/>
      <c r="J43" s="6"/>
    </row>
  </sheetData>
  <mergeCells count="3">
    <mergeCell ref="A31:J31"/>
    <mergeCell ref="A35:J35"/>
    <mergeCell ref="A33:J33"/>
  </mergeCells>
  <printOptions horizontalCentered="1"/>
  <pageMargins left="0.41" right="0.2" top="0.57" bottom="0.82" header="0.37" footer="0.37"/>
  <pageSetup fitToHeight="1" fitToWidth="1" horizontalDpi="600" verticalDpi="600" orientation="landscape" scale="69" r:id="rId1"/>
  <headerFooter alignWithMargins="0">
    <oddFooter>&amp;L&amp;Z&amp;F
&amp;A&amp;R&amp;D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Budget</cp:lastModifiedBy>
  <cp:lastPrinted>2007-11-08T17:00:02Z</cp:lastPrinted>
  <dcterms:created xsi:type="dcterms:W3CDTF">2007-11-02T21:03:45Z</dcterms:created>
  <dcterms:modified xsi:type="dcterms:W3CDTF">2007-11-08T17:15:08Z</dcterms:modified>
  <cp:category/>
  <cp:version/>
  <cp:contentType/>
  <cp:contentStatus/>
</cp:coreProperties>
</file>