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580" activeTab="0"/>
  </bookViews>
  <sheets>
    <sheet name="SA 519 Suppl" sheetId="1" r:id="rId1"/>
  </sheets>
  <externalReferences>
    <externalReference r:id="rId4"/>
    <externalReference r:id="rId5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ll_other_reduction">'[1]2001 Final Target Reductions'!#REF!</definedName>
    <definedName name="asfda" localSheetId="0" hidden="1">{"NonWhole",#N/A,FALSE,"ReorgRevisted"}</definedName>
    <definedName name="asfda" hidden="1">{"NonWhole",#N/A,FALSE,"ReorgRevisted"}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inancial_Plan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ental" localSheetId="0" hidden="1">{"NonWhole",#N/A,FALSE,"ReorgRevisted"}</definedName>
    <definedName name="mental" hidden="1">{"NonWhole",#N/A,FALSE,"ReorgRevisted"}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_xlnm.Print_Area" localSheetId="0">'SA 519 Suppl'!$A$1:$G$35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y" localSheetId="0" hidden="1">{"cxtransfer",#N/A,FALSE,"ReorgRevisted"}</definedName>
    <definedName name="y" hidden="1">{"cxtransfer",#N/A,FALSE,"ReorgRevisted"}</definedName>
    <definedName name="yes" localSheetId="0" hidden="1">{"Dis",#N/A,FALSE,"ReorgRevisted"}</definedName>
    <definedName name="yes" hidden="1">{"Dis",#N/A,FALSE,"ReorgRevisted"}</definedName>
    <definedName name="yr">#REF!</definedName>
    <definedName name="Z_A65F4F12_26DF_11D5_9D5D_000103321A7A_.wvu.PrintArea" localSheetId="0" hidden="1">'SA 519 Suppl'!$A$1:$D$35</definedName>
    <definedName name="Z_A65F4F12_26DF_11D5_9D5D_000103321A7A_.wvu.Rows" localSheetId="0" hidden="1">'SA 519 Suppl'!$10:$10,'SA 519 Suppl'!$15:$15,'SA 519 Suppl'!$20:$20,'SA 519 Suppl'!$22:$22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<sst xmlns="http://schemas.openxmlformats.org/spreadsheetml/2006/main" count="32" uniqueCount="30">
  <si>
    <t>Beginning Fund Balance</t>
  </si>
  <si>
    <t xml:space="preserve">Revenues </t>
  </si>
  <si>
    <t>Total Revenues</t>
  </si>
  <si>
    <t xml:space="preserve">Expenditures </t>
  </si>
  <si>
    <t>*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</si>
  <si>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</si>
  <si>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</si>
  <si>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</si>
  <si>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</si>
  <si>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</si>
  <si>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</si>
  <si>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 xml:space="preserve">* </t>
  </si>
  <si>
    <t>Total Reserves &amp; Designations</t>
  </si>
  <si>
    <t>Financial Plan Notes:</t>
  </si>
  <si>
    <r>
      <t>1</t>
    </r>
    <r>
      <rPr>
        <sz val="10"/>
        <rFont val="Times New Roman"/>
        <family val="1"/>
      </rPr>
      <t xml:space="preserve">   2001 Actuals from 14th Month ARMS.</t>
    </r>
  </si>
  <si>
    <r>
      <t>2002 Estimated</t>
    </r>
    <r>
      <rPr>
        <b/>
        <vertAlign val="superscript"/>
        <sz val="12"/>
        <rFont val="Times New Roman"/>
        <family val="1"/>
      </rPr>
      <t xml:space="preserve"> 3</t>
    </r>
  </si>
  <si>
    <r>
      <t>2003 Projected</t>
    </r>
    <r>
      <rPr>
        <b/>
        <vertAlign val="superscript"/>
        <sz val="12"/>
        <rFont val="Times New Roman"/>
        <family val="1"/>
      </rPr>
      <t xml:space="preserve"> 4</t>
    </r>
  </si>
  <si>
    <r>
      <t>2004 Projected</t>
    </r>
    <r>
      <rPr>
        <b/>
        <vertAlign val="superscript"/>
        <sz val="12"/>
        <rFont val="Times New Roman"/>
        <family val="1"/>
      </rPr>
      <t xml:space="preserve"> 4</t>
    </r>
  </si>
  <si>
    <r>
      <t>2</t>
    </r>
    <r>
      <rPr>
        <sz val="10"/>
        <rFont val="Times New Roman"/>
        <family val="1"/>
      </rPr>
      <t xml:space="preserve">   2002 Adopted is based on the 2002 budget ordinance </t>
    </r>
  </si>
  <si>
    <t>Ending Undesignated Fund Balance</t>
  </si>
  <si>
    <t>Prevention Activities (Transfer to PH)</t>
  </si>
  <si>
    <r>
      <t>2005 Projected</t>
    </r>
    <r>
      <rPr>
        <b/>
        <vertAlign val="superscript"/>
        <sz val="12"/>
        <rFont val="Times New Roman"/>
        <family val="1"/>
      </rPr>
      <t xml:space="preserve"> 4</t>
    </r>
  </si>
  <si>
    <t>Local 519 Contract</t>
  </si>
  <si>
    <r>
      <t xml:space="preserve">2001         Actual </t>
    </r>
    <r>
      <rPr>
        <b/>
        <vertAlign val="superscript"/>
        <sz val="12"/>
        <rFont val="Times New Roman"/>
        <family val="1"/>
      </rPr>
      <t>1</t>
    </r>
  </si>
  <si>
    <r>
      <t>2002           Adopted</t>
    </r>
    <r>
      <rPr>
        <b/>
        <vertAlign val="superscript"/>
        <sz val="12"/>
        <rFont val="Times New Roman"/>
        <family val="1"/>
      </rPr>
      <t xml:space="preserve"> 2</t>
    </r>
  </si>
  <si>
    <t>Financial Plan - Substance Abuse Fund 000001260</t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</si>
  <si>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</si>
  <si>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r>
      <t xml:space="preserve">5   </t>
    </r>
    <r>
      <rPr>
        <sz val="10"/>
        <rFont val="Times New Roman"/>
        <family val="1"/>
      </rPr>
      <t>There is no mandated target fund balance for this fund.</t>
    </r>
  </si>
  <si>
    <r>
      <t>4</t>
    </r>
    <r>
      <rPr>
        <sz val="10"/>
        <rFont val="Times New Roman"/>
        <family val="1"/>
      </rPr>
      <t xml:space="preserve">   2003 and 2004 Projected are based on revenue and expenditure projections.</t>
    </r>
  </si>
  <si>
    <r>
      <t>3</t>
    </r>
    <r>
      <rPr>
        <sz val="10"/>
        <rFont val="Times New Roman"/>
        <family val="1"/>
      </rPr>
      <t xml:space="preserve">   2002 Estimated is based on current revenue and expenditure projections.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</si>
</sst>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mm\ d\,\ yyyy"/>
    <numFmt numFmtId="210" formatCode="0_);\(0\)"/>
    <numFmt numFmtId="211" formatCode="[&lt;=9999999]###\-####;\(###\)\ ###\-####"/>
    <numFmt numFmtId="212" formatCode="0###"/>
    <numFmt numFmtId="213" formatCode="0.0000%"/>
    <numFmt numFmtId="214" formatCode="0.00000%"/>
    <numFmt numFmtId="215" formatCode="_(* #,##0.0_);_(* \(#,##0.0\);_(* &quot;-&quot;?_);_(@_)"/>
    <numFmt numFmtId="216" formatCode="mm/dd/yy"/>
    <numFmt numFmtId="217" formatCode="00000"/>
    <numFmt numFmtId="218" formatCode="_(* #,##0.0000_);_(* \(#,##0.0000\);_(* &quot;-&quot;????_);_(@_)"/>
    <numFmt numFmtId="219" formatCode="#,##0.00;\(#,##0.00\)"/>
    <numFmt numFmtId="220" formatCode="0;[Red]0"/>
    <numFmt numFmtId="221" formatCode="&quot;$&quot;#,##0.00"/>
    <numFmt numFmtId="222" formatCode="0.00000"/>
    <numFmt numFmtId="223" formatCode="#,##0.000000000"/>
    <numFmt numFmtId="224" formatCode="0.00000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37" fontId="5" fillId="0" borderId="1" xfId="21" applyFont="1" applyFill="1" applyBorder="1" applyAlignment="1">
      <alignment horizontal="left" wrapText="1"/>
      <protection/>
    </xf>
    <xf numFmtId="38" fontId="5" fillId="0" borderId="1" xfId="21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/>
    </xf>
    <xf numFmtId="37" fontId="7" fillId="0" borderId="2" xfId="21" applyFont="1" applyBorder="1" applyAlignment="1" quotePrefix="1">
      <alignment horizontal="left"/>
      <protection/>
    </xf>
    <xf numFmtId="37" fontId="7" fillId="0" borderId="3" xfId="21" applyFont="1" applyBorder="1" applyAlignment="1" quotePrefix="1">
      <alignment horizontal="left"/>
      <protection/>
    </xf>
    <xf numFmtId="37" fontId="8" fillId="0" borderId="3" xfId="21" applyFont="1" applyBorder="1" applyAlignment="1">
      <alignment horizontal="left"/>
      <protection/>
    </xf>
    <xf numFmtId="37" fontId="3" fillId="0" borderId="3" xfId="21" applyFont="1" applyBorder="1" applyAlignment="1">
      <alignment horizontal="left"/>
      <protection/>
    </xf>
    <xf numFmtId="37" fontId="5" fillId="0" borderId="2" xfId="21" applyFont="1" applyBorder="1" applyAlignment="1">
      <alignment horizontal="left"/>
      <protection/>
    </xf>
    <xf numFmtId="38" fontId="3" fillId="0" borderId="0" xfId="0" applyNumberFormat="1" applyFont="1" applyAlignment="1">
      <alignment/>
    </xf>
    <xf numFmtId="37" fontId="5" fillId="0" borderId="2" xfId="21" applyFont="1" applyBorder="1" applyAlignment="1" quotePrefix="1">
      <alignment horizontal="left"/>
      <protection/>
    </xf>
    <xf numFmtId="0" fontId="7" fillId="0" borderId="4" xfId="0" applyFont="1" applyBorder="1" applyAlignment="1">
      <alignment/>
    </xf>
    <xf numFmtId="37" fontId="7" fillId="0" borderId="5" xfId="21" applyFont="1" applyBorder="1" applyAlignment="1">
      <alignment horizontal="left"/>
      <protection/>
    </xf>
    <xf numFmtId="37" fontId="5" fillId="0" borderId="4" xfId="21" applyFont="1" applyBorder="1" applyAlignment="1" quotePrefix="1">
      <alignment horizontal="left"/>
      <protection/>
    </xf>
    <xf numFmtId="37" fontId="7" fillId="0" borderId="4" xfId="21" applyFont="1" applyBorder="1" applyAlignment="1" quotePrefix="1">
      <alignment horizontal="left"/>
      <protection/>
    </xf>
    <xf numFmtId="37" fontId="5" fillId="0" borderId="2" xfId="21" applyFont="1" applyBorder="1" applyAlignment="1">
      <alignment horizontal="left"/>
      <protection/>
    </xf>
    <xf numFmtId="37" fontId="5" fillId="0" borderId="6" xfId="21" applyFont="1" applyBorder="1" applyAlignment="1" quotePrefix="1">
      <alignment horizontal="left"/>
      <protection/>
    </xf>
    <xf numFmtId="0" fontId="5" fillId="0" borderId="0" xfId="0" applyFont="1" applyAlignment="1">
      <alignment/>
    </xf>
    <xf numFmtId="38" fontId="3" fillId="0" borderId="0" xfId="21" applyNumberFormat="1" applyFont="1" applyBorder="1">
      <alignment/>
      <protection/>
    </xf>
    <xf numFmtId="38" fontId="3" fillId="0" borderId="0" xfId="21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center"/>
    </xf>
    <xf numFmtId="38" fontId="3" fillId="0" borderId="3" xfId="21" applyNumberFormat="1" applyFont="1" applyBorder="1" applyAlignment="1">
      <alignment horizontal="left"/>
      <protection/>
    </xf>
    <xf numFmtId="37" fontId="9" fillId="0" borderId="0" xfId="0" applyNumberFormat="1" applyFont="1" applyAlignment="1" quotePrefix="1">
      <alignment horizontal="right"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165" fontId="10" fillId="0" borderId="3" xfId="15" applyNumberFormat="1" applyFont="1" applyBorder="1" applyAlignment="1">
      <alignment/>
    </xf>
    <xf numFmtId="165" fontId="11" fillId="0" borderId="2" xfId="15" applyNumberFormat="1" applyFont="1" applyBorder="1" applyAlignment="1">
      <alignment/>
    </xf>
    <xf numFmtId="165" fontId="10" fillId="2" borderId="2" xfId="15" applyNumberFormat="1" applyFont="1" applyFill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7" xfId="15" applyNumberFormat="1" applyFont="1" applyFill="1" applyBorder="1" applyAlignment="1">
      <alignment/>
    </xf>
    <xf numFmtId="165" fontId="12" fillId="0" borderId="9" xfId="15" applyNumberFormat="1" applyFont="1" applyBorder="1" applyAlignment="1">
      <alignment/>
    </xf>
    <xf numFmtId="165" fontId="10" fillId="0" borderId="3" xfId="15" applyNumberFormat="1" applyFont="1" applyFill="1" applyBorder="1" applyAlignment="1">
      <alignment/>
    </xf>
    <xf numFmtId="165" fontId="10" fillId="0" borderId="9" xfId="15" applyNumberFormat="1" applyFont="1" applyBorder="1" applyAlignment="1">
      <alignment/>
    </xf>
    <xf numFmtId="165" fontId="11" fillId="0" borderId="10" xfId="15" applyNumberFormat="1" applyFont="1" applyBorder="1" applyAlignment="1">
      <alignment/>
    </xf>
    <xf numFmtId="165" fontId="10" fillId="0" borderId="6" xfId="15" applyNumberFormat="1" applyFont="1" applyBorder="1" applyAlignment="1">
      <alignment/>
    </xf>
    <xf numFmtId="165" fontId="10" fillId="0" borderId="1" xfId="15" applyNumberFormat="1" applyFont="1" applyBorder="1" applyAlignment="1">
      <alignment horizontal="right"/>
    </xf>
    <xf numFmtId="38" fontId="3" fillId="3" borderId="0" xfId="21" applyNumberFormat="1" applyFont="1" applyFill="1" applyBorder="1">
      <alignment/>
      <protection/>
    </xf>
    <xf numFmtId="38" fontId="3" fillId="3" borderId="0" xfId="21" applyNumberFormat="1" applyFont="1" applyFill="1" applyBorder="1" applyAlignment="1">
      <alignment horizontal="centerContinuous" wrapText="1"/>
      <protection/>
    </xf>
    <xf numFmtId="0" fontId="3" fillId="0" borderId="8" xfId="0" applyFont="1" applyBorder="1" applyAlignment="1">
      <alignment/>
    </xf>
    <xf numFmtId="37" fontId="3" fillId="0" borderId="5" xfId="21" applyFont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37" fontId="9" fillId="3" borderId="5" xfId="21" applyFont="1" applyFill="1" applyBorder="1" applyAlignment="1" quotePrefix="1">
      <alignment horizontal="left"/>
      <protection/>
    </xf>
    <xf numFmtId="38" fontId="3" fillId="3" borderId="0" xfId="0" applyNumberFormat="1" applyFont="1" applyFill="1" applyBorder="1" applyAlignment="1">
      <alignment/>
    </xf>
    <xf numFmtId="38" fontId="3" fillId="3" borderId="11" xfId="21" applyNumberFormat="1" applyFont="1" applyFill="1" applyBorder="1">
      <alignment/>
      <protection/>
    </xf>
    <xf numFmtId="0" fontId="3" fillId="3" borderId="10" xfId="0" applyFont="1" applyFill="1" applyBorder="1" applyAlignment="1">
      <alignment/>
    </xf>
    <xf numFmtId="37" fontId="10" fillId="0" borderId="3" xfId="21" applyFont="1" applyBorder="1" applyAlignment="1" quotePrefix="1">
      <alignment horizontal="center"/>
      <protection/>
    </xf>
    <xf numFmtId="38" fontId="5" fillId="0" borderId="6" xfId="15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8" fontId="3" fillId="3" borderId="0" xfId="21" applyNumberFormat="1" applyFont="1" applyFill="1" applyBorder="1" applyAlignment="1">
      <alignment horizontal="left" vertical="top"/>
      <protection/>
    </xf>
    <xf numFmtId="0" fontId="3" fillId="3" borderId="11" xfId="0" applyFont="1" applyFill="1" applyBorder="1" applyAlignment="1">
      <alignment/>
    </xf>
    <xf numFmtId="37" fontId="9" fillId="0" borderId="0" xfId="21" applyFont="1" applyFill="1" applyBorder="1" applyAlignment="1" quotePrefix="1">
      <alignment horizontal="left"/>
      <protection/>
    </xf>
    <xf numFmtId="37" fontId="9" fillId="0" borderId="0" xfId="21" applyFont="1" applyFill="1" applyBorder="1" applyAlignment="1" quotePrefix="1">
      <alignment horizontal="left" vertical="top"/>
      <protection/>
    </xf>
    <xf numFmtId="37" fontId="3" fillId="0" borderId="12" xfId="21" applyFont="1" applyBorder="1">
      <alignment/>
      <protection/>
    </xf>
    <xf numFmtId="38" fontId="3" fillId="0" borderId="13" xfId="21" applyNumberFormat="1" applyFont="1" applyBorder="1">
      <alignment/>
      <protection/>
    </xf>
    <xf numFmtId="37" fontId="5" fillId="3" borderId="12" xfId="21" applyFont="1" applyFill="1" applyBorder="1" applyAlignment="1">
      <alignment horizontal="left"/>
      <protection/>
    </xf>
    <xf numFmtId="38" fontId="3" fillId="3" borderId="13" xfId="21" applyNumberFormat="1" applyFont="1" applyFill="1" applyBorder="1">
      <alignment/>
      <protection/>
    </xf>
    <xf numFmtId="0" fontId="3" fillId="3" borderId="1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37" fontId="9" fillId="3" borderId="5" xfId="21" applyFont="1" applyFill="1" applyBorder="1" applyAlignment="1" quotePrefix="1">
      <alignment horizontal="left" vertical="top"/>
      <protection/>
    </xf>
    <xf numFmtId="37" fontId="9" fillId="3" borderId="4" xfId="0" applyNumberFormat="1" applyFont="1" applyFill="1" applyBorder="1" applyAlignment="1" quotePrefix="1">
      <alignment horizontal="left"/>
    </xf>
    <xf numFmtId="38" fontId="3" fillId="3" borderId="11" xfId="21" applyNumberFormat="1" applyFont="1" applyFill="1" applyBorder="1" applyAlignment="1">
      <alignment horizontal="centerContinuous" wrapText="1"/>
      <protection/>
    </xf>
    <xf numFmtId="37" fontId="4" fillId="0" borderId="12" xfId="21" applyFont="1" applyBorder="1" applyAlignment="1">
      <alignment horizontal="center" wrapText="1"/>
      <protection/>
    </xf>
    <xf numFmtId="37" fontId="4" fillId="0" borderId="13" xfId="21" applyFont="1" applyBorder="1" applyAlignment="1">
      <alignment horizontal="center" wrapText="1"/>
      <protection/>
    </xf>
    <xf numFmtId="37" fontId="4" fillId="0" borderId="8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PER\BOOK\FINPLANS\2002Adopted\1260SA%20fin%20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 update"/>
    </sheetNames>
    <sheetDataSet>
      <sheetData sheetId="0">
        <row r="4">
          <cell r="E4">
            <v>2039297</v>
          </cell>
          <cell r="F4">
            <v>1302638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75" zoomScaleNormal="75" workbookViewId="0" topLeftCell="A5">
      <selection activeCell="B30" sqref="B30"/>
    </sheetView>
  </sheetViews>
  <sheetFormatPr defaultColWidth="9.140625" defaultRowHeight="12.75"/>
  <cols>
    <col min="1" max="1" width="44.00390625" style="23" bestFit="1" customWidth="1"/>
    <col min="2" max="2" width="14.140625" style="24" customWidth="1"/>
    <col min="3" max="3" width="13.57421875" style="25" customWidth="1"/>
    <col min="4" max="4" width="14.7109375" style="12" customWidth="1"/>
    <col min="5" max="5" width="13.7109375" style="12" customWidth="1"/>
    <col min="6" max="7" width="14.28125" style="3" customWidth="1"/>
    <col min="8" max="16384" width="9.140625" style="3" customWidth="1"/>
  </cols>
  <sheetData>
    <row r="1" spans="1:7" s="1" customFormat="1" ht="40.5" customHeight="1">
      <c r="A1" s="67" t="s">
        <v>25</v>
      </c>
      <c r="B1" s="68"/>
      <c r="C1" s="68"/>
      <c r="D1" s="68"/>
      <c r="E1" s="68"/>
      <c r="F1" s="68"/>
      <c r="G1" s="69"/>
    </row>
    <row r="2" spans="1:7" s="6" customFormat="1" ht="40.5" customHeight="1">
      <c r="A2" s="4"/>
      <c r="B2" s="5" t="s">
        <v>23</v>
      </c>
      <c r="C2" s="5" t="s">
        <v>24</v>
      </c>
      <c r="D2" s="5" t="s">
        <v>15</v>
      </c>
      <c r="E2" s="5" t="s">
        <v>16</v>
      </c>
      <c r="F2" s="5" t="s">
        <v>17</v>
      </c>
      <c r="G2" s="5" t="s">
        <v>21</v>
      </c>
    </row>
    <row r="3" spans="1:7" ht="18.75">
      <c r="A3" s="7" t="s">
        <v>0</v>
      </c>
      <c r="B3" s="28">
        <v>1651810</v>
      </c>
      <c r="C3" s="28">
        <f>'[2]SA update'!$E$4</f>
        <v>2039297</v>
      </c>
      <c r="D3" s="28">
        <v>2135533</v>
      </c>
      <c r="E3" s="28">
        <f>'[2]SA update'!$F$4</f>
        <v>1302638</v>
      </c>
      <c r="F3" s="28">
        <f>E18</f>
        <v>1181234</v>
      </c>
      <c r="G3" s="28">
        <f>F18</f>
        <v>1098595</v>
      </c>
    </row>
    <row r="4" spans="1:7" ht="18.75">
      <c r="A4" s="8" t="s">
        <v>1</v>
      </c>
      <c r="B4" s="29"/>
      <c r="C4" s="30"/>
      <c r="D4" s="29"/>
      <c r="E4" s="29"/>
      <c r="F4" s="29"/>
      <c r="G4" s="29"/>
    </row>
    <row r="5" spans="1:7" ht="15.75">
      <c r="A5" s="9"/>
      <c r="B5" s="31">
        <v>19692032</v>
      </c>
      <c r="C5" s="31">
        <v>20722940</v>
      </c>
      <c r="D5" s="31">
        <v>19803384</v>
      </c>
      <c r="E5" s="31">
        <v>20548940</v>
      </c>
      <c r="F5" s="31">
        <v>19575699</v>
      </c>
      <c r="G5" s="31">
        <v>19803384</v>
      </c>
    </row>
    <row r="6" spans="1:7" ht="15.75">
      <c r="A6" s="9"/>
      <c r="B6" s="31"/>
      <c r="C6" s="31"/>
      <c r="D6" s="31"/>
      <c r="E6" s="31"/>
      <c r="F6" s="31"/>
      <c r="G6" s="31"/>
    </row>
    <row r="7" spans="1:7" ht="15.75">
      <c r="A7" s="11" t="s">
        <v>2</v>
      </c>
      <c r="B7" s="32">
        <f aca="true" t="shared" si="0" ref="B7:G7">SUM(B5:B6)</f>
        <v>19692032</v>
      </c>
      <c r="C7" s="32">
        <f t="shared" si="0"/>
        <v>20722940</v>
      </c>
      <c r="D7" s="32">
        <f t="shared" si="0"/>
        <v>19803384</v>
      </c>
      <c r="E7" s="32">
        <f t="shared" si="0"/>
        <v>20548940</v>
      </c>
      <c r="F7" s="32">
        <f t="shared" si="0"/>
        <v>19575699</v>
      </c>
      <c r="G7" s="32">
        <f t="shared" si="0"/>
        <v>19803384</v>
      </c>
    </row>
    <row r="8" spans="1:7" ht="18.75">
      <c r="A8" s="8" t="s">
        <v>3</v>
      </c>
      <c r="B8" s="29"/>
      <c r="C8" s="29"/>
      <c r="D8" s="29"/>
      <c r="E8" s="29"/>
      <c r="F8" s="29"/>
      <c r="G8" s="29"/>
    </row>
    <row r="9" spans="1:7" ht="15.75">
      <c r="A9" s="3"/>
      <c r="B9" s="51">
        <v>-19208309</v>
      </c>
      <c r="C9" s="31">
        <v>-21459599</v>
      </c>
      <c r="D9" s="31">
        <v>-21161407</v>
      </c>
      <c r="E9" s="31">
        <v>-20637819</v>
      </c>
      <c r="F9" s="31">
        <v>-19625000</v>
      </c>
      <c r="G9" s="31">
        <v>-19769266</v>
      </c>
    </row>
    <row r="10" spans="1:7" ht="15.75" hidden="1">
      <c r="A10" s="9" t="s">
        <v>20</v>
      </c>
      <c r="B10" s="31"/>
      <c r="C10" s="31"/>
      <c r="D10" s="31"/>
      <c r="E10" s="31"/>
      <c r="F10" s="31"/>
      <c r="G10" s="31"/>
    </row>
    <row r="11" spans="1:7" ht="15.75">
      <c r="A11" s="9" t="s">
        <v>22</v>
      </c>
      <c r="B11" s="31"/>
      <c r="C11" s="31"/>
      <c r="D11" s="31">
        <v>-86339</v>
      </c>
      <c r="E11" s="31">
        <v>-32525</v>
      </c>
      <c r="F11" s="31">
        <v>-33338</v>
      </c>
      <c r="G11" s="31">
        <v>-34118</v>
      </c>
    </row>
    <row r="12" spans="1:7" ht="15.75">
      <c r="A12" s="13" t="s">
        <v>5</v>
      </c>
      <c r="B12" s="32">
        <f aca="true" t="shared" si="1" ref="B12:G12">SUM(B9:B11)</f>
        <v>-19208309</v>
      </c>
      <c r="C12" s="32">
        <f t="shared" si="1"/>
        <v>-21459599</v>
      </c>
      <c r="D12" s="32">
        <f t="shared" si="1"/>
        <v>-21247746</v>
      </c>
      <c r="E12" s="32">
        <f t="shared" si="1"/>
        <v>-20670344</v>
      </c>
      <c r="F12" s="32">
        <f t="shared" si="1"/>
        <v>-19658338</v>
      </c>
      <c r="G12" s="32">
        <f t="shared" si="1"/>
        <v>-19803384</v>
      </c>
    </row>
    <row r="13" spans="1:7" ht="18.75">
      <c r="A13" s="14" t="s">
        <v>6</v>
      </c>
      <c r="B13" s="33"/>
      <c r="C13" s="52">
        <f>-1513975*0.01</f>
        <v>-15139.75</v>
      </c>
      <c r="D13" s="52">
        <f>-1513975*0.01</f>
        <v>-15139.75</v>
      </c>
      <c r="E13" s="52">
        <f>-1513975*0.01</f>
        <v>-15139.75</v>
      </c>
      <c r="F13" s="52">
        <f>-1513975*0.01</f>
        <v>-15139.75</v>
      </c>
      <c r="G13" s="52">
        <f>-1513975*0.01</f>
        <v>-15139.75</v>
      </c>
    </row>
    <row r="14" spans="1:7" ht="18.75">
      <c r="A14" s="15" t="s">
        <v>7</v>
      </c>
      <c r="B14" s="35"/>
      <c r="C14" s="29"/>
      <c r="D14" s="29"/>
      <c r="E14" s="29"/>
      <c r="F14" s="29"/>
      <c r="G14" s="29"/>
    </row>
    <row r="15" spans="1:7" ht="15.75" hidden="1">
      <c r="A15" s="26" t="s">
        <v>4</v>
      </c>
      <c r="B15" s="36"/>
      <c r="C15" s="37"/>
      <c r="D15" s="37"/>
      <c r="E15" s="37"/>
      <c r="F15" s="37"/>
      <c r="G15" s="37"/>
    </row>
    <row r="16" spans="1:7" ht="15.75">
      <c r="A16" s="10" t="s">
        <v>4</v>
      </c>
      <c r="B16" s="36"/>
      <c r="C16" s="37"/>
      <c r="D16" s="37"/>
      <c r="E16" s="37"/>
      <c r="F16" s="37"/>
      <c r="G16" s="37"/>
    </row>
    <row r="17" spans="1:7" ht="15.75">
      <c r="A17" s="16" t="s">
        <v>8</v>
      </c>
      <c r="B17" s="28">
        <f>SUM(B15:B16)</f>
        <v>0</v>
      </c>
      <c r="C17" s="28">
        <f>SUM(C15:C16)</f>
        <v>0</v>
      </c>
      <c r="D17" s="28">
        <f>SUM(D15:D16)</f>
        <v>0</v>
      </c>
      <c r="E17" s="28">
        <v>0</v>
      </c>
      <c r="F17" s="28">
        <v>0</v>
      </c>
      <c r="G17" s="28">
        <v>0</v>
      </c>
    </row>
    <row r="18" spans="1:7" ht="18.75">
      <c r="A18" s="17" t="s">
        <v>9</v>
      </c>
      <c r="B18" s="28">
        <f>B3+B7+B12+B13+B17</f>
        <v>2135533</v>
      </c>
      <c r="C18" s="28">
        <f>C3+C7+C12+C17</f>
        <v>1302638</v>
      </c>
      <c r="D18" s="28">
        <f>D3+D7+D12+D17</f>
        <v>691171</v>
      </c>
      <c r="E18" s="28">
        <f>E3+E7+E12+E17</f>
        <v>1181234</v>
      </c>
      <c r="F18" s="28">
        <f>F3+F7+F12+F17</f>
        <v>1098595</v>
      </c>
      <c r="G18" s="28">
        <f>G3+G7+G12+G17</f>
        <v>1098595</v>
      </c>
    </row>
    <row r="19" spans="1:7" ht="18.75">
      <c r="A19" s="8" t="s">
        <v>10</v>
      </c>
      <c r="B19" s="29"/>
      <c r="C19" s="29"/>
      <c r="D19" s="29"/>
      <c r="E19" s="29"/>
      <c r="F19" s="29"/>
      <c r="G19" s="29"/>
    </row>
    <row r="20" spans="1:7" ht="15.75" hidden="1">
      <c r="A20" s="10" t="s">
        <v>11</v>
      </c>
      <c r="B20" s="38"/>
      <c r="C20" s="37"/>
      <c r="D20" s="37"/>
      <c r="E20" s="37"/>
      <c r="F20" s="37"/>
      <c r="G20" s="37"/>
    </row>
    <row r="21" spans="1:7" ht="15.75">
      <c r="A21" s="9"/>
      <c r="B21" s="31"/>
      <c r="C21" s="37"/>
      <c r="D21" s="37"/>
      <c r="E21" s="37"/>
      <c r="F21" s="37"/>
      <c r="G21" s="37"/>
    </row>
    <row r="22" spans="1:7" ht="15.75" hidden="1">
      <c r="A22" s="10" t="s">
        <v>11</v>
      </c>
      <c r="B22" s="38"/>
      <c r="C22" s="37"/>
      <c r="D22" s="37"/>
      <c r="E22" s="37"/>
      <c r="F22" s="37"/>
      <c r="G22" s="37"/>
    </row>
    <row r="23" spans="1:7" ht="15.75">
      <c r="A23" s="18" t="s">
        <v>12</v>
      </c>
      <c r="B23" s="39"/>
      <c r="C23" s="39">
        <f>SUM(C20:C22)</f>
        <v>0</v>
      </c>
      <c r="D23" s="39">
        <f>SUM(D20:D22)</f>
        <v>0</v>
      </c>
      <c r="E23" s="39">
        <v>0</v>
      </c>
      <c r="F23" s="39">
        <v>0</v>
      </c>
      <c r="G23" s="39">
        <v>0</v>
      </c>
    </row>
    <row r="24" spans="1:7" ht="18.75">
      <c r="A24" s="17" t="s">
        <v>19</v>
      </c>
      <c r="B24" s="32">
        <f aca="true" t="shared" si="2" ref="B24:G24">+B18+B23</f>
        <v>2135533</v>
      </c>
      <c r="C24" s="32">
        <f t="shared" si="2"/>
        <v>1302638</v>
      </c>
      <c r="D24" s="32">
        <f t="shared" si="2"/>
        <v>691171</v>
      </c>
      <c r="E24" s="32">
        <f t="shared" si="2"/>
        <v>1181234</v>
      </c>
      <c r="F24" s="32">
        <f t="shared" si="2"/>
        <v>1098595</v>
      </c>
      <c r="G24" s="32">
        <f t="shared" si="2"/>
        <v>1098595</v>
      </c>
    </row>
    <row r="25" spans="1:7" s="1" customFormat="1" ht="15.75">
      <c r="A25" s="45"/>
      <c r="B25" s="40"/>
      <c r="C25" s="40"/>
      <c r="D25" s="40"/>
      <c r="E25" s="40"/>
      <c r="F25" s="34"/>
      <c r="G25" s="34"/>
    </row>
    <row r="26" spans="1:7" s="20" customFormat="1" ht="18.75">
      <c r="A26" s="19" t="s">
        <v>26</v>
      </c>
      <c r="B26" s="41"/>
      <c r="C26" s="41"/>
      <c r="D26" s="41"/>
      <c r="E26" s="41"/>
      <c r="F26" s="41"/>
      <c r="G26" s="41"/>
    </row>
    <row r="27" spans="1:7" ht="3.75" customHeight="1">
      <c r="A27" s="58"/>
      <c r="B27" s="59"/>
      <c r="C27" s="59"/>
      <c r="D27" s="59"/>
      <c r="E27" s="59"/>
      <c r="F27" s="44"/>
      <c r="G27" s="44"/>
    </row>
    <row r="28" spans="1:7" s="53" customFormat="1" ht="15.75">
      <c r="A28" s="60" t="s">
        <v>13</v>
      </c>
      <c r="B28" s="61"/>
      <c r="C28" s="61"/>
      <c r="D28" s="61"/>
      <c r="E28" s="61"/>
      <c r="F28" s="62"/>
      <c r="G28" s="63"/>
    </row>
    <row r="29" spans="1:7" s="53" customFormat="1" ht="16.5">
      <c r="A29" s="47" t="s">
        <v>14</v>
      </c>
      <c r="B29" s="42"/>
      <c r="C29" s="42"/>
      <c r="D29" s="48"/>
      <c r="E29" s="48"/>
      <c r="G29" s="46"/>
    </row>
    <row r="30" spans="1:7" s="53" customFormat="1" ht="15.75">
      <c r="A30" s="64" t="s">
        <v>18</v>
      </c>
      <c r="B30" s="42"/>
      <c r="C30" s="42"/>
      <c r="D30" s="48"/>
      <c r="E30" s="48"/>
      <c r="G30" s="46"/>
    </row>
    <row r="31" spans="1:7" s="53" customFormat="1" ht="15.75">
      <c r="A31" s="64" t="s">
        <v>29</v>
      </c>
      <c r="B31" s="42"/>
      <c r="C31" s="42"/>
      <c r="D31" s="42"/>
      <c r="E31" s="42"/>
      <c r="G31" s="46"/>
    </row>
    <row r="32" spans="1:7" s="53" customFormat="1" ht="15.75">
      <c r="A32" s="64" t="s">
        <v>28</v>
      </c>
      <c r="B32" s="42"/>
      <c r="C32" s="42"/>
      <c r="D32" s="42"/>
      <c r="E32" s="42"/>
      <c r="G32" s="46"/>
    </row>
    <row r="33" spans="1:7" s="53" customFormat="1" ht="16.5">
      <c r="A33" s="65" t="s">
        <v>27</v>
      </c>
      <c r="B33" s="66"/>
      <c r="C33" s="66"/>
      <c r="D33" s="49"/>
      <c r="E33" s="49"/>
      <c r="F33" s="55"/>
      <c r="G33" s="50"/>
    </row>
    <row r="34" spans="1:5" s="53" customFormat="1" ht="16.5">
      <c r="A34" s="56"/>
      <c r="B34" s="43"/>
      <c r="C34" s="43"/>
      <c r="D34" s="42"/>
      <c r="E34" s="42"/>
    </row>
    <row r="35" spans="1:5" s="53" customFormat="1" ht="15.75">
      <c r="A35" s="57"/>
      <c r="B35" s="54"/>
      <c r="C35" s="42"/>
      <c r="D35" s="48"/>
      <c r="E35" s="48"/>
    </row>
    <row r="36" spans="2:5" ht="15.75">
      <c r="B36" s="22"/>
      <c r="C36" s="21"/>
      <c r="D36" s="2"/>
      <c r="E36" s="2"/>
    </row>
    <row r="38" ht="16.5">
      <c r="A38" s="27"/>
    </row>
  </sheetData>
  <mergeCells count="1">
    <mergeCell ref="A1:G1"/>
  </mergeCells>
  <printOptions horizontalCentered="1"/>
  <pageMargins left="0.5" right="0.5" top="0.5" bottom="0.5" header="0.5" footer="0.4"/>
  <pageSetup cellComments="asDisplayed" fitToHeight="1" fitToWidth="1" horizontalDpi="600" verticalDpi="600" orientation="landscape" scale="99" r:id="rId1"/>
  <headerFooter alignWithMargins="0">
    <oddFooter xml:space="preserve">&amp;L 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Dept. of Community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Inouye</dc:creator>
  <cp:keywords/>
  <dc:description/>
  <cp:lastModifiedBy>Network Manager</cp:lastModifiedBy>
  <cp:lastPrinted>2002-05-17T16:09:29Z</cp:lastPrinted>
  <dcterms:created xsi:type="dcterms:W3CDTF">2001-04-02T16:52:54Z</dcterms:created>
  <dcterms:modified xsi:type="dcterms:W3CDTF">2002-05-30T18:56:08Z</dcterms:modified>
  <cp:category/>
  <cp:version/>
  <cp:contentType/>
  <cp:contentStatus/>
</cp:coreProperties>
</file>