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795" windowWidth="11355" windowHeight="8700" activeTab="0"/>
  </bookViews>
  <sheets>
    <sheet name="Attachment D" sheetId="1" r:id="rId1"/>
  </sheets>
  <definedNames>
    <definedName name="_xlnm.Print_Area" localSheetId="0">'Attachment D'!$A$1:$J$31</definedName>
  </definedNames>
  <calcPr fullCalcOnLoad="1"/>
</workbook>
</file>

<file path=xl/sharedStrings.xml><?xml version="1.0" encoding="utf-8"?>
<sst xmlns="http://schemas.openxmlformats.org/spreadsheetml/2006/main" count="56" uniqueCount="48">
  <si>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</si>
  <si>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</si>
  <si>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</si>
  <si>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</si>
  <si>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</si>
  <si>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</si>
  <si>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</si>
  <si>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</si>
  <si>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</si>
  <si>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</si>
  <si>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</si>
  <si>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P23000</t>
  </si>
  <si>
    <t>P27000</t>
  </si>
  <si>
    <t>P28993</t>
  </si>
  <si>
    <t>3292/SURFACE WATER MANAGEMENT CIP NON-BOND SUBFUND Total</t>
  </si>
  <si>
    <t>3522/OPEN SPACE NON-BOND COUNTY PROJECTS</t>
  </si>
  <si>
    <t>3522GC</t>
  </si>
  <si>
    <t>3522/OPEN SPACE NON-BOND COUNTY PROJECTS Total</t>
  </si>
  <si>
    <t xml:space="preserve"> </t>
  </si>
  <si>
    <t>329CP0</t>
  </si>
  <si>
    <t>0A0108</t>
  </si>
  <si>
    <t>KCD CEDAR/LK WA MASTER01</t>
  </si>
  <si>
    <t>0A0109</t>
  </si>
  <si>
    <t>KCD GREEN MASTER01</t>
  </si>
  <si>
    <t>0C1085</t>
  </si>
  <si>
    <t>ISSAQUAH CREEK RESTORATIO</t>
  </si>
  <si>
    <t>0F1795</t>
  </si>
  <si>
    <t>TUCK CREEK PHASE II</t>
  </si>
  <si>
    <t>CAPITAL PROJECT OVERSIGHT</t>
  </si>
  <si>
    <t>D12802</t>
  </si>
  <si>
    <t>SWM CIP NONBOND DEFAULT</t>
  </si>
  <si>
    <t>PUBLIC SAFETY/PROPERTY</t>
  </si>
  <si>
    <t>WRIA 7 ECOSYSTM RESTORATN</t>
  </si>
  <si>
    <t>VASHON ECOSYSTM RESTORATN</t>
  </si>
  <si>
    <t>F3292 CENTRAL COSTS</t>
  </si>
  <si>
    <t>P29010</t>
  </si>
  <si>
    <t>ENUMCLAW BIOGAS PROJECT</t>
  </si>
  <si>
    <t>352V03</t>
  </si>
  <si>
    <t>MAURY GRAVEL MINE ACQUISI</t>
  </si>
  <si>
    <t>352330</t>
  </si>
  <si>
    <t>PROPERTY CONVERSIONS</t>
  </si>
  <si>
    <t>352401</t>
  </si>
  <si>
    <t>BEAR CREEK BASIN</t>
  </si>
  <si>
    <t>OS GRANT CONTINGENCY</t>
  </si>
  <si>
    <t>0A1767</t>
  </si>
  <si>
    <t>DES MOINES CK BASIN COOP</t>
  </si>
  <si>
    <t>Grand Total Surface Water Management Attachment</t>
  </si>
  <si>
    <t>ATTACHMENT C SURFACE WATER MANAGEMENT CAPITAL IMPROVEMENT PROGRAM, dated May x,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</si>
</sst>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[Red]\(#,##0\);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/>
      <top style="medium"/>
      <bottom/>
    </border>
    <border>
      <left style="medium"/>
      <right style="thin">
        <color indexed="22"/>
      </right>
      <top style="thin">
        <color indexed="22"/>
      </top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8" fontId="0" fillId="0" borderId="13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9" xfId="0" applyNumberFormat="1" applyFill="1" applyBorder="1" applyAlignment="1">
      <alignment/>
    </xf>
    <xf numFmtId="0" fontId="3" fillId="0" borderId="20" xfId="55" applyFont="1" applyFill="1" applyBorder="1" applyAlignment="1">
      <alignment wrapText="1"/>
      <protection/>
    </xf>
    <xf numFmtId="38" fontId="0" fillId="0" borderId="21" xfId="0" applyNumberFormat="1" applyFill="1" applyBorder="1" applyAlignment="1">
      <alignment/>
    </xf>
    <xf numFmtId="0" fontId="3" fillId="0" borderId="22" xfId="55" applyFont="1" applyFill="1" applyBorder="1" applyAlignment="1">
      <alignment wrapText="1"/>
      <protection/>
    </xf>
    <xf numFmtId="38" fontId="0" fillId="0" borderId="23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0" fontId="3" fillId="0" borderId="26" xfId="55" applyFont="1" applyFill="1" applyBorder="1" applyAlignment="1">
      <alignment wrapText="1"/>
      <protection/>
    </xf>
    <xf numFmtId="0" fontId="3" fillId="0" borderId="27" xfId="55" applyFont="1" applyFill="1" applyBorder="1" applyAlignment="1">
      <alignment wrapText="1"/>
      <protection/>
    </xf>
    <xf numFmtId="164" fontId="0" fillId="0" borderId="17" xfId="0" applyNumberFormat="1" applyFill="1" applyBorder="1" applyAlignment="1">
      <alignment horizontal="right" wrapText="1"/>
    </xf>
    <xf numFmtId="165" fontId="3" fillId="0" borderId="28" xfId="55" applyNumberFormat="1" applyFont="1" applyFill="1" applyBorder="1" applyAlignment="1">
      <alignment horizontal="right" wrapText="1"/>
      <protection/>
    </xf>
    <xf numFmtId="165" fontId="3" fillId="0" borderId="29" xfId="55" applyNumberFormat="1" applyFont="1" applyFill="1" applyBorder="1" applyAlignment="1">
      <alignment horizontal="right" wrapText="1"/>
      <protection/>
    </xf>
    <xf numFmtId="38" fontId="0" fillId="0" borderId="1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164" fontId="0" fillId="0" borderId="31" xfId="0" applyNumberFormat="1" applyFill="1" applyBorder="1" applyAlignment="1">
      <alignment horizontal="right" wrapText="1"/>
    </xf>
    <xf numFmtId="38" fontId="0" fillId="0" borderId="32" xfId="0" applyNumberFormat="1" applyFill="1" applyBorder="1" applyAlignment="1">
      <alignment/>
    </xf>
    <xf numFmtId="38" fontId="0" fillId="0" borderId="33" xfId="0" applyNumberForma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8" fontId="2" fillId="0" borderId="34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8" fontId="0" fillId="0" borderId="39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8" fontId="0" fillId="0" borderId="12" xfId="0" applyNumberFormat="1" applyFill="1" applyBorder="1" applyAlignment="1">
      <alignment/>
    </xf>
    <xf numFmtId="38" fontId="0" fillId="0" borderId="36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38" fontId="0" fillId="0" borderId="34" xfId="0" applyNumberFormat="1" applyFill="1" applyBorder="1" applyAlignment="1">
      <alignment/>
    </xf>
    <xf numFmtId="38" fontId="0" fillId="0" borderId="42" xfId="0" applyNumberFormat="1" applyFill="1" applyBorder="1" applyAlignment="1">
      <alignment/>
    </xf>
    <xf numFmtId="0" fontId="3" fillId="0" borderId="43" xfId="55" applyFont="1" applyFill="1" applyBorder="1" applyAlignment="1">
      <alignment wrapText="1"/>
      <protection/>
    </xf>
    <xf numFmtId="0" fontId="3" fillId="0" borderId="44" xfId="55" applyFont="1" applyFill="1" applyBorder="1" applyAlignment="1">
      <alignment wrapText="1"/>
      <protection/>
    </xf>
    <xf numFmtId="165" fontId="3" fillId="0" borderId="45" xfId="55" applyNumberFormat="1" applyFont="1" applyFill="1" applyBorder="1" applyAlignment="1">
      <alignment horizontal="right" wrapText="1"/>
      <protection/>
    </xf>
    <xf numFmtId="38" fontId="0" fillId="0" borderId="46" xfId="0" applyNumberFormat="1" applyFill="1" applyBorder="1" applyAlignment="1">
      <alignment/>
    </xf>
    <xf numFmtId="0" fontId="0" fillId="33" borderId="12" xfId="0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38" fontId="0" fillId="33" borderId="17" xfId="0" applyNumberFormat="1" applyFill="1" applyBorder="1" applyAlignment="1">
      <alignment/>
    </xf>
    <xf numFmtId="38" fontId="0" fillId="33" borderId="33" xfId="0" applyNumberFormat="1" applyFill="1" applyBorder="1" applyAlignment="1">
      <alignment/>
    </xf>
    <xf numFmtId="38" fontId="0" fillId="33" borderId="4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psedProjec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Layout" workbookViewId="0" topLeftCell="F16">
      <selection activeCell="G7" sqref="G7"/>
    </sheetView>
  </sheetViews>
  <sheetFormatPr defaultColWidth="9.140625" defaultRowHeight="12.75"/>
  <cols>
    <col min="1" max="1" width="10.421875" style="4" customWidth="1"/>
    <col min="2" max="2" width="9.140625" style="4" customWidth="1"/>
    <col min="3" max="3" width="42.7109375" style="4" customWidth="1"/>
    <col min="4" max="4" width="14.28125" style="4" bestFit="1" customWidth="1"/>
    <col min="5" max="5" width="17.00390625" style="4" customWidth="1"/>
    <col min="6" max="6" width="11.7109375" style="4" bestFit="1" customWidth="1"/>
    <col min="7" max="7" width="10.7109375" style="4" bestFit="1" customWidth="1"/>
    <col min="8" max="9" width="9.7109375" style="4" bestFit="1" customWidth="1"/>
    <col min="10" max="10" width="11.7109375" style="4" bestFit="1" customWidth="1"/>
    <col min="11" max="16384" width="9.140625" style="4" customWidth="1"/>
  </cols>
  <sheetData>
    <row r="1" s="1" customFormat="1" ht="12.75">
      <c r="A1" s="1" t="s">
        <v>47</v>
      </c>
    </row>
    <row r="3" spans="1:10" s="1" customFormat="1" ht="12.75">
      <c r="A3" s="7" t="s">
        <v>0</v>
      </c>
      <c r="B3" s="8" t="s">
        <v>1</v>
      </c>
      <c r="C3" s="8" t="s">
        <v>2</v>
      </c>
      <c r="D3" s="50">
        <v>2011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2.75">
      <c r="A4" s="11" t="s">
        <v>9</v>
      </c>
      <c r="B4" s="2"/>
      <c r="C4" s="2"/>
      <c r="D4" s="34"/>
      <c r="E4" s="3"/>
      <c r="F4" s="3"/>
      <c r="G4" s="3"/>
      <c r="H4" s="3"/>
      <c r="I4" s="3"/>
      <c r="J4" s="13"/>
    </row>
    <row r="5" spans="1:10" ht="12.75">
      <c r="A5" s="42"/>
      <c r="B5" s="65" t="s">
        <v>10</v>
      </c>
      <c r="C5" s="65" t="s">
        <v>31</v>
      </c>
      <c r="D5" s="66">
        <v>-562264</v>
      </c>
      <c r="E5" s="6"/>
      <c r="F5" s="6"/>
      <c r="G5" s="6"/>
      <c r="H5" s="6"/>
      <c r="I5" s="6"/>
      <c r="J5" s="67">
        <f aca="true" t="shared" si="0" ref="J5:J17">SUM(D5:I5)</f>
        <v>-562264</v>
      </c>
    </row>
    <row r="6" spans="1:10" ht="12.75">
      <c r="A6" s="43"/>
      <c r="B6" s="72" t="s">
        <v>11</v>
      </c>
      <c r="C6" s="68" t="s">
        <v>32</v>
      </c>
      <c r="D6" s="69">
        <v>-14012</v>
      </c>
      <c r="E6" s="6"/>
      <c r="F6" s="6"/>
      <c r="G6" s="6"/>
      <c r="H6" s="6"/>
      <c r="I6" s="6"/>
      <c r="J6" s="71">
        <f t="shared" si="0"/>
        <v>-14012</v>
      </c>
    </row>
    <row r="7" spans="1:10" ht="12.75">
      <c r="A7" s="73"/>
      <c r="B7" s="72" t="s">
        <v>12</v>
      </c>
      <c r="C7" s="68" t="s">
        <v>33</v>
      </c>
      <c r="D7" s="69">
        <v>-18903</v>
      </c>
      <c r="E7" s="6"/>
      <c r="F7" s="6"/>
      <c r="G7" s="6"/>
      <c r="H7" s="6"/>
      <c r="I7" s="6"/>
      <c r="J7" s="70">
        <f t="shared" si="0"/>
        <v>-18903</v>
      </c>
    </row>
    <row r="8" spans="1:10" ht="12.75">
      <c r="A8" s="44"/>
      <c r="B8" s="65" t="s">
        <v>13</v>
      </c>
      <c r="C8" s="65" t="s">
        <v>34</v>
      </c>
      <c r="D8" s="66">
        <v>-7447</v>
      </c>
      <c r="E8" s="6"/>
      <c r="F8" s="6"/>
      <c r="G8" s="6"/>
      <c r="H8" s="6"/>
      <c r="I8" s="6"/>
      <c r="J8" s="67">
        <f t="shared" si="0"/>
        <v>-7447</v>
      </c>
    </row>
    <row r="9" spans="1:10" ht="13.5" thickBot="1">
      <c r="A9" s="42"/>
      <c r="B9" s="5" t="s">
        <v>35</v>
      </c>
      <c r="C9" s="5" t="s">
        <v>36</v>
      </c>
      <c r="D9" s="51">
        <v>-227000</v>
      </c>
      <c r="E9" s="6"/>
      <c r="F9" s="6"/>
      <c r="G9" s="6"/>
      <c r="H9" s="6"/>
      <c r="I9" s="6"/>
      <c r="J9" s="18">
        <f t="shared" si="0"/>
        <v>-227000</v>
      </c>
    </row>
    <row r="10" spans="1:10" ht="12.75">
      <c r="A10" s="43"/>
      <c r="B10" s="45" t="s">
        <v>44</v>
      </c>
      <c r="C10" s="46" t="s">
        <v>45</v>
      </c>
      <c r="D10" s="52">
        <v>-40198</v>
      </c>
      <c r="E10" s="23"/>
      <c r="F10" s="23"/>
      <c r="G10" s="23"/>
      <c r="H10" s="23"/>
      <c r="I10" s="23"/>
      <c r="J10" s="26">
        <f t="shared" si="0"/>
        <v>-40198</v>
      </c>
    </row>
    <row r="11" spans="1:10" ht="13.5" thickBot="1">
      <c r="A11" s="44"/>
      <c r="B11" s="47" t="s">
        <v>44</v>
      </c>
      <c r="C11" s="48" t="s">
        <v>45</v>
      </c>
      <c r="D11" s="53">
        <v>40198</v>
      </c>
      <c r="E11" s="37"/>
      <c r="F11" s="37"/>
      <c r="G11" s="37"/>
      <c r="H11" s="37"/>
      <c r="I11" s="37"/>
      <c r="J11" s="49">
        <f t="shared" si="0"/>
        <v>40198</v>
      </c>
    </row>
    <row r="12" spans="1:10" ht="12.75">
      <c r="A12" s="43"/>
      <c r="B12" s="20" t="s">
        <v>20</v>
      </c>
      <c r="C12" s="20" t="s">
        <v>21</v>
      </c>
      <c r="D12" s="27">
        <v>-1329</v>
      </c>
      <c r="E12" s="17"/>
      <c r="F12" s="17"/>
      <c r="G12" s="17"/>
      <c r="H12" s="17"/>
      <c r="I12" s="17"/>
      <c r="J12" s="38">
        <f t="shared" si="0"/>
        <v>-1329</v>
      </c>
    </row>
    <row r="13" spans="1:10" ht="12.75">
      <c r="A13" s="44"/>
      <c r="B13" s="5" t="s">
        <v>22</v>
      </c>
      <c r="C13" s="5" t="s">
        <v>23</v>
      </c>
      <c r="D13" s="51">
        <v>-888</v>
      </c>
      <c r="E13" s="6"/>
      <c r="F13" s="6"/>
      <c r="G13" s="6"/>
      <c r="H13" s="6"/>
      <c r="I13" s="6"/>
      <c r="J13" s="18">
        <f t="shared" si="0"/>
        <v>-888</v>
      </c>
    </row>
    <row r="14" spans="1:10" ht="12.75">
      <c r="A14" s="44"/>
      <c r="B14" s="5" t="s">
        <v>24</v>
      </c>
      <c r="C14" s="5" t="s">
        <v>25</v>
      </c>
      <c r="D14" s="51">
        <v>-25000</v>
      </c>
      <c r="E14" s="6"/>
      <c r="F14" s="6"/>
      <c r="G14" s="6"/>
      <c r="H14" s="6"/>
      <c r="I14" s="6"/>
      <c r="J14" s="18">
        <f t="shared" si="0"/>
        <v>-25000</v>
      </c>
    </row>
    <row r="15" spans="1:10" ht="12.75">
      <c r="A15" s="12"/>
      <c r="B15" s="5" t="s">
        <v>26</v>
      </c>
      <c r="C15" s="5" t="s">
        <v>27</v>
      </c>
      <c r="D15" s="51">
        <v>-13513</v>
      </c>
      <c r="E15" s="6"/>
      <c r="F15" s="6"/>
      <c r="G15" s="6"/>
      <c r="H15" s="6"/>
      <c r="I15" s="6"/>
      <c r="J15" s="18">
        <f t="shared" si="0"/>
        <v>-13513</v>
      </c>
    </row>
    <row r="16" spans="1:10" ht="12.75">
      <c r="A16" s="12"/>
      <c r="B16" s="5" t="s">
        <v>19</v>
      </c>
      <c r="C16" s="5" t="s">
        <v>28</v>
      </c>
      <c r="D16" s="51">
        <v>-5758</v>
      </c>
      <c r="E16" s="6"/>
      <c r="F16" s="6"/>
      <c r="G16" s="6"/>
      <c r="H16" s="6"/>
      <c r="I16" s="6"/>
      <c r="J16" s="18">
        <f t="shared" si="0"/>
        <v>-5758</v>
      </c>
    </row>
    <row r="17" spans="1:10" ht="12.75">
      <c r="A17" s="12"/>
      <c r="B17" s="5" t="s">
        <v>29</v>
      </c>
      <c r="C17" s="5" t="s">
        <v>30</v>
      </c>
      <c r="D17" s="51">
        <v>6710</v>
      </c>
      <c r="E17" s="6"/>
      <c r="F17" s="6"/>
      <c r="G17" s="6"/>
      <c r="H17" s="6"/>
      <c r="I17" s="6"/>
      <c r="J17" s="18">
        <f t="shared" si="0"/>
        <v>6710</v>
      </c>
    </row>
    <row r="18" spans="1:10" ht="12.75">
      <c r="A18" s="57" t="s">
        <v>14</v>
      </c>
      <c r="B18" s="58"/>
      <c r="C18" s="58"/>
      <c r="D18" s="59">
        <f>SUM(D5:D17)</f>
        <v>-869404</v>
      </c>
      <c r="E18" s="64">
        <f aca="true" t="shared" si="1" ref="E18:J18">SUM(E5:E17)</f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19">
        <f t="shared" si="1"/>
        <v>-869404</v>
      </c>
    </row>
    <row r="19" spans="1:10" ht="12.75">
      <c r="A19" s="16"/>
      <c r="D19" s="16"/>
      <c r="J19" s="56"/>
    </row>
    <row r="20" spans="1:10" ht="12.75">
      <c r="A20" s="16"/>
      <c r="D20" s="16"/>
      <c r="J20" s="55"/>
    </row>
    <row r="21" spans="1:10" ht="13.5" thickBot="1">
      <c r="A21" s="12" t="s">
        <v>15</v>
      </c>
      <c r="B21" s="5"/>
      <c r="C21" s="5"/>
      <c r="D21" s="51"/>
      <c r="E21" s="6"/>
      <c r="F21" s="6" t="s">
        <v>18</v>
      </c>
      <c r="G21" s="6"/>
      <c r="H21" s="6"/>
      <c r="I21" s="6"/>
      <c r="J21" s="18"/>
    </row>
    <row r="22" spans="1:10" ht="12.75">
      <c r="A22" s="12"/>
      <c r="B22" s="22" t="s">
        <v>16</v>
      </c>
      <c r="C22" s="29" t="s">
        <v>43</v>
      </c>
      <c r="D22" s="32">
        <v>-572585</v>
      </c>
      <c r="E22" s="23"/>
      <c r="F22" s="23"/>
      <c r="G22" s="23"/>
      <c r="H22" s="23"/>
      <c r="I22" s="23"/>
      <c r="J22" s="26">
        <f>D22</f>
        <v>-572585</v>
      </c>
    </row>
    <row r="23" spans="1:10" ht="13.5" thickBot="1">
      <c r="A23" s="12"/>
      <c r="B23" s="35" t="s">
        <v>16</v>
      </c>
      <c r="C23" s="30" t="s">
        <v>43</v>
      </c>
      <c r="D23" s="36">
        <f>-D22-5264</f>
        <v>567321</v>
      </c>
      <c r="E23" s="37"/>
      <c r="F23" s="37"/>
      <c r="G23" s="37"/>
      <c r="H23" s="37"/>
      <c r="I23" s="37"/>
      <c r="J23" s="49">
        <f>SUM(C23:I23)</f>
        <v>567321</v>
      </c>
    </row>
    <row r="24" spans="1:10" ht="13.5" thickBot="1">
      <c r="A24" s="12"/>
      <c r="B24" s="14" t="s">
        <v>37</v>
      </c>
      <c r="C24" s="15" t="s">
        <v>38</v>
      </c>
      <c r="D24" s="31">
        <v>-14500000</v>
      </c>
      <c r="E24" s="17"/>
      <c r="F24" s="17"/>
      <c r="G24" s="17"/>
      <c r="H24" s="17"/>
      <c r="I24" s="17"/>
      <c r="J24" s="38">
        <f>SUM(D24:I24)</f>
        <v>-14500000</v>
      </c>
    </row>
    <row r="25" spans="1:10" ht="12.75">
      <c r="A25" s="16"/>
      <c r="B25" s="22" t="s">
        <v>39</v>
      </c>
      <c r="C25" s="29" t="s">
        <v>40</v>
      </c>
      <c r="D25" s="32">
        <f>-D26</f>
        <v>-17582</v>
      </c>
      <c r="E25" s="23"/>
      <c r="F25" s="23"/>
      <c r="G25" s="23"/>
      <c r="H25" s="23"/>
      <c r="I25" s="23"/>
      <c r="J25" s="26">
        <f>D25</f>
        <v>-17582</v>
      </c>
    </row>
    <row r="26" spans="1:10" ht="13.5" thickBot="1">
      <c r="A26" s="16"/>
      <c r="B26" s="61" t="s">
        <v>39</v>
      </c>
      <c r="C26" s="62" t="s">
        <v>40</v>
      </c>
      <c r="D26" s="63">
        <v>17582</v>
      </c>
      <c r="E26" s="17"/>
      <c r="F26" s="17"/>
      <c r="G26" s="17"/>
      <c r="H26" s="17"/>
      <c r="I26" s="17"/>
      <c r="J26" s="60">
        <f>D26</f>
        <v>17582</v>
      </c>
    </row>
    <row r="27" spans="1:10" ht="12.75">
      <c r="A27" s="16"/>
      <c r="B27" s="22" t="s">
        <v>41</v>
      </c>
      <c r="C27" s="29" t="s">
        <v>42</v>
      </c>
      <c r="D27" s="32">
        <f>-D28</f>
        <v>-431266</v>
      </c>
      <c r="E27" s="23"/>
      <c r="F27" s="23"/>
      <c r="G27" s="23"/>
      <c r="H27" s="23"/>
      <c r="I27" s="23"/>
      <c r="J27" s="26">
        <f>D27</f>
        <v>-431266</v>
      </c>
    </row>
    <row r="28" spans="1:10" ht="13.5" thickBot="1">
      <c r="A28" s="16"/>
      <c r="B28" s="24" t="s">
        <v>41</v>
      </c>
      <c r="C28" s="30" t="s">
        <v>42</v>
      </c>
      <c r="D28" s="33">
        <v>431266</v>
      </c>
      <c r="E28" s="25"/>
      <c r="F28" s="25"/>
      <c r="G28" s="25"/>
      <c r="H28" s="25"/>
      <c r="I28" s="25"/>
      <c r="J28" s="28">
        <f>D28</f>
        <v>431266</v>
      </c>
    </row>
    <row r="29" spans="1:10" ht="12.75">
      <c r="A29" s="11" t="s">
        <v>17</v>
      </c>
      <c r="B29" s="20"/>
      <c r="C29" s="20"/>
      <c r="D29" s="27">
        <f>SUM(D22:D28)</f>
        <v>-14505264</v>
      </c>
      <c r="E29" s="21">
        <f>SUM(E23:E24)</f>
        <v>0</v>
      </c>
      <c r="F29" s="21">
        <f>SUM(F23:F24)</f>
        <v>0</v>
      </c>
      <c r="G29" s="21">
        <f>SUM(G23:G24)</f>
        <v>0</v>
      </c>
      <c r="H29" s="21">
        <f>SUM(H23:H24)</f>
        <v>0</v>
      </c>
      <c r="I29" s="21">
        <f>SUM(I23:I24)</f>
        <v>0</v>
      </c>
      <c r="J29" s="38">
        <f>SUM(J22:J28)</f>
        <v>-14505264</v>
      </c>
    </row>
    <row r="30" spans="1:10" ht="12.75">
      <c r="A30" s="11"/>
      <c r="B30" s="2"/>
      <c r="C30" s="2"/>
      <c r="D30" s="34"/>
      <c r="E30" s="3"/>
      <c r="F30" s="3"/>
      <c r="G30" s="3"/>
      <c r="H30" s="3"/>
      <c r="I30" s="3"/>
      <c r="J30" s="54"/>
    </row>
    <row r="31" spans="1:10" ht="12.75">
      <c r="A31" s="39" t="s">
        <v>46</v>
      </c>
      <c r="B31" s="40"/>
      <c r="C31" s="40"/>
      <c r="D31" s="41">
        <f aca="true" t="shared" si="2" ref="D31:J31">D29+D18</f>
        <v>-15374668</v>
      </c>
      <c r="E31" s="41">
        <f t="shared" si="2"/>
        <v>0</v>
      </c>
      <c r="F31" s="41">
        <f t="shared" si="2"/>
        <v>0</v>
      </c>
      <c r="G31" s="41">
        <f t="shared" si="2"/>
        <v>0</v>
      </c>
      <c r="H31" s="41">
        <f t="shared" si="2"/>
        <v>0</v>
      </c>
      <c r="I31" s="41">
        <f t="shared" si="2"/>
        <v>0</v>
      </c>
      <c r="J31" s="41">
        <f t="shared" si="2"/>
        <v>-15374668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&amp;C2011-xxxx
17172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2011-08-30T14:59:02Z</cp:lastPrinted>
  <dcterms:created xsi:type="dcterms:W3CDTF">2010-09-27T14:53:27Z</dcterms:created>
  <dcterms:modified xsi:type="dcterms:W3CDTF">2011-08-30T15:00:09Z</dcterms:modified>
  <cp:category/>
  <cp:version/>
  <cp:contentType/>
  <cp:contentStatus/>
</cp:coreProperties>
</file>