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80" activeTab="1"/>
  </bookViews>
  <sheets>
    <sheet name="essbase" sheetId="1" r:id="rId1"/>
    <sheet name="fin plan" sheetId="2" r:id="rId2"/>
    <sheet name="Sheet3" sheetId="3" r:id="rId3"/>
  </sheets>
  <definedNames>
    <definedName name="EssAliasTable" localSheetId="0">"Default"</definedName>
    <definedName name="EssOptions" localSheetId="0">"A2110001000120101000001100000_01000"</definedName>
    <definedName name="_xlnm.Print_Area" localSheetId="1">'fin plan'!$A$1:$F$32</definedName>
  </definedNames>
  <calcPr fullCalcOnLoad="1"/>
</workbook>
</file>

<file path=xl/sharedStrings.xml><?xml version="1.0" encoding="utf-8"?>
<sst xmlns="http://schemas.openxmlformats.org/spreadsheetml/2006/main" count="150" uniqueCount="148">
  <si>
    <t>Change Item</t>
  </si>
  <si>
    <t>JClass</t>
  </si>
  <si>
    <t>Account</t>
  </si>
  <si>
    <t>2005 Proposed</t>
  </si>
  <si>
    <t>Dpt_ITS-TECHNOLOGY SVCS(0432)</t>
  </si>
  <si>
    <t xml:space="preserve">               51110  REGULAR SALARIED EMPLOYEE</t>
  </si>
  <si>
    <t xml:space="preserve">               51120  TEMP</t>
  </si>
  <si>
    <t xml:space="preserve">               51130  OVERTIME</t>
  </si>
  <si>
    <t xml:space="preserve">               51143  DUTY ASSIGNMENT</t>
  </si>
  <si>
    <t xml:space="preserve">               51193  LOAN IN LABOR (MANUAL)</t>
  </si>
  <si>
    <t xml:space="preserve">               51194  LOAN OUT LABOR (MANUAL)</t>
  </si>
  <si>
    <t xml:space="preserve">          51000  Salaries &amp; Wages</t>
  </si>
  <si>
    <t xml:space="preserve">               51315  FLEX BENEFIT COMBINED CHG</t>
  </si>
  <si>
    <t xml:space="preserve">               51320  O A S I / FICA</t>
  </si>
  <si>
    <t xml:space="preserve">               51330  RETIREMENT</t>
  </si>
  <si>
    <t xml:space="preserve">               51331A  PERS 1 BENE-VAC/SL PAYOFF</t>
  </si>
  <si>
    <t xml:space="preserve">               51340  INDUSTRIAL INSURANCE</t>
  </si>
  <si>
    <t xml:space="preserve">               51370  UNEMPLOYMENT COMPENSATION</t>
  </si>
  <si>
    <t xml:space="preserve">          51300  Personal Benefits</t>
  </si>
  <si>
    <t xml:space="preserve">               52110  OFFICE SUPPLIES</t>
  </si>
  <si>
    <t xml:space="preserve">               52170  COPY MACHINE SUPPLIES</t>
  </si>
  <si>
    <t xml:space="preserve">               52180  OTHR MINOR OFFICE FURN/EQ</t>
  </si>
  <si>
    <t xml:space="preserve">               52212  EDP SUPPLIES</t>
  </si>
  <si>
    <t xml:space="preserve">               52215  PUBLICATIONS-UNDER $500EA</t>
  </si>
  <si>
    <t xml:space="preserve">               52223  GASOLINE</t>
  </si>
  <si>
    <t xml:space="preserve">               52290  MISC OPERATING SUPPLIES</t>
  </si>
  <si>
    <t xml:space="preserve">               52380  OTHR MINOR EQPMT/SM TOOLS</t>
  </si>
  <si>
    <t xml:space="preserve">          52000  Supplies</t>
  </si>
  <si>
    <t xml:space="preserve">               53105  OTHER CONTRACT/PROF SRVCS</t>
  </si>
  <si>
    <t xml:space="preserve">               53106A  EDP &amp; MICROFICHE/FILM SVC</t>
  </si>
  <si>
    <t xml:space="preserve">               53127  CONSULTING IT SERVICES</t>
  </si>
  <si>
    <t xml:space="preserve">               53210  TELEPHONE &amp; TELEGRAPH</t>
  </si>
  <si>
    <t xml:space="preserve">               53211  TELCOM SERV-ONGOING CHRG</t>
  </si>
  <si>
    <t xml:space="preserve">               53213  CELL PHONE/PAGER SVCS</t>
  </si>
  <si>
    <t xml:space="preserve">               53220  POSTAGE</t>
  </si>
  <si>
    <t xml:space="preserve">               53230  ADVERTISING</t>
  </si>
  <si>
    <t xml:space="preserve">               53320  FREIGHT &amp; DELIVERY SRVS</t>
  </si>
  <si>
    <t xml:space="preserve">               53510  FUEL/NATURAL GAS</t>
  </si>
  <si>
    <t xml:space="preserve">               53520  ELECTRICITY</t>
  </si>
  <si>
    <t xml:space="preserve">               53590  MISC UTILITY SERVICES</t>
  </si>
  <si>
    <t xml:space="preserve">               53630  REPAIR/MAINT-EQUIPMENT</t>
  </si>
  <si>
    <t xml:space="preserve">               53634  REPAIR/MAINT-IT EQUIPMENT</t>
  </si>
  <si>
    <t xml:space="preserve">               53740A  RENT-EDP EQUIPMENT</t>
  </si>
  <si>
    <t xml:space="preserve">               53770  RENT-COPY MACHINE</t>
  </si>
  <si>
    <t xml:space="preserve">               53803  MEMBERSHIPS</t>
  </si>
  <si>
    <t xml:space="preserve">               53813  TRAINING-IT</t>
  </si>
  <si>
    <t xml:space="preserve">               53890  MISC SERVICES &amp; CHARGES</t>
  </si>
  <si>
    <t xml:space="preserve">          53000  Services &amp; Other Charges</t>
  </si>
  <si>
    <t xml:space="preserve">               55010  MOTOR POOL ER/R SERVICE</t>
  </si>
  <si>
    <t xml:space="preserve">               55021  ITS - O&amp;M CHARGES</t>
  </si>
  <si>
    <t xml:space="preserve">               55026  ITS - GIS DEVELOPMENT</t>
  </si>
  <si>
    <t xml:space="preserve">               55028  INFO RESOURCE MGMT</t>
  </si>
  <si>
    <t xml:space="preserve">               55032  TELCOM OVERHEAD</t>
  </si>
  <si>
    <t xml:space="preserve">               55044  WASTEWATER EQPMT RENTAL</t>
  </si>
  <si>
    <t xml:space="preserve">               55350  RADIO ACCESS</t>
  </si>
  <si>
    <t xml:space="preserve">               55351  RADIO MAINTENANCE</t>
  </si>
  <si>
    <t xml:space="preserve">               55353  RADIO EQUIPMENT RESERVES</t>
  </si>
  <si>
    <t xml:space="preserve">          55000  Intragovernmmental Service</t>
  </si>
  <si>
    <t xml:space="preserve">               55115  FINANCE DIVISION</t>
  </si>
  <si>
    <t xml:space="preserve">               55144  PROPERTY SERVICES</t>
  </si>
  <si>
    <t xml:space="preserve">               55150  PROSECUTING ATTORNEY</t>
  </si>
  <si>
    <t xml:space="preserve">               55160  CONST &amp; FACLTY MGMT</t>
  </si>
  <si>
    <t xml:space="preserve">               55201  OVERHEAD COST ALLOCATION</t>
  </si>
  <si>
    <t xml:space="preserve">               55245  FINANCIAL MGMT SVCS S/S</t>
  </si>
  <si>
    <t xml:space="preserve">               55253  SYSTEMS SERVICES S/S</t>
  </si>
  <si>
    <t xml:space="preserve">               55255  FINANCIAL MGMT SVCS REBATE</t>
  </si>
  <si>
    <t xml:space="preserve">               55260  PRINTING/GRAPHIC ARTS S/S</t>
  </si>
  <si>
    <t xml:space="preserve">               55331  LONG-TERM LEASES</t>
  </si>
  <si>
    <t xml:space="preserve">          55100  Current Expense Services</t>
  </si>
  <si>
    <t xml:space="preserve">               56741  COMPUTER HARDWARE</t>
  </si>
  <si>
    <t xml:space="preserve">          56000  Capital Outlay</t>
  </si>
  <si>
    <t xml:space="preserve">               58039A  T/T RISK ABATEMENT</t>
  </si>
  <si>
    <t xml:space="preserve">               58040  T/T LMTD TAX GO BOND RDM</t>
  </si>
  <si>
    <t xml:space="preserve">               58053  T/T ITS</t>
  </si>
  <si>
    <t xml:space="preserve">               58077  T/T OIRM CIP</t>
  </si>
  <si>
    <t xml:space="preserve">          58000  Intra County Contributions</t>
  </si>
  <si>
    <t xml:space="preserve">               59411  COLA BUDGET</t>
  </si>
  <si>
    <t xml:space="preserve">               59412  MERIT BUDGET</t>
  </si>
  <si>
    <t xml:space="preserve">          59400  Special Budgetary Accounts</t>
  </si>
  <si>
    <t xml:space="preserve">               59895  SALARY &amp; WAGE CONTINGENCY</t>
  </si>
  <si>
    <t xml:space="preserve">          59800  Contingencies</t>
  </si>
  <si>
    <t xml:space="preserve">               59990  EXPENDITURE CONTRA</t>
  </si>
  <si>
    <t xml:space="preserve">          59900  Contra Expenditures</t>
  </si>
  <si>
    <t xml:space="preserve">     Expenditures</t>
  </si>
  <si>
    <t xml:space="preserve">               34180A  ITS EXTERNAL O&amp;M</t>
  </si>
  <si>
    <t xml:space="preserve">               34880A  ITS INTERNAL O&amp;M</t>
  </si>
  <si>
    <t xml:space="preserve">               34884  ITS INFRASTRUCTURE REV</t>
  </si>
  <si>
    <t xml:space="preserve">               34886A  ITS OTHER SERVICES</t>
  </si>
  <si>
    <t xml:space="preserve">               44915A  ITS PRINT SHOP OVERHEAD</t>
  </si>
  <si>
    <t xml:space="preserve">               44916A  ITS CABLE COMM OVERHEAD</t>
  </si>
  <si>
    <t xml:space="preserve">               44917A  ITS I-NET OVERHEAD</t>
  </si>
  <si>
    <t xml:space="preserve">               44918A  ITS RADIO COMM OVERHEAD</t>
  </si>
  <si>
    <t xml:space="preserve">               44919A  ITS OIRM OVERHEAD</t>
  </si>
  <si>
    <t xml:space="preserve">          34000  CHARGES FOR SERVICES</t>
  </si>
  <si>
    <t xml:space="preserve">               36999  OTHER MISCELLANEOUS REV.</t>
  </si>
  <si>
    <t xml:space="preserve">          36000  MISCELLANEOUS REVENUE</t>
  </si>
  <si>
    <t xml:space="preserve">               39780  CONTRBTN-CURRENT EXPENSE</t>
  </si>
  <si>
    <t xml:space="preserve">          39000  OTHER FINANCING SOURCES</t>
  </si>
  <si>
    <t xml:space="preserve">     Revenues</t>
  </si>
  <si>
    <t xml:space="preserve">          FTE, Regular</t>
  </si>
  <si>
    <t xml:space="preserve">          FTE, Term-Limited</t>
  </si>
  <si>
    <t xml:space="preserve">     ACL_FTE_TOT</t>
  </si>
  <si>
    <t xml:space="preserve">               51000  Salaries &amp; Wages</t>
  </si>
  <si>
    <t xml:space="preserve">          Salaries &amp; Wages</t>
  </si>
  <si>
    <t xml:space="preserve">               51300  Personal Benefits</t>
  </si>
  <si>
    <t xml:space="preserve">          Personal Benefits</t>
  </si>
  <si>
    <t xml:space="preserve">               52000  Supplies</t>
  </si>
  <si>
    <t xml:space="preserve">               53000  Services &amp; Other Charges</t>
  </si>
  <si>
    <t xml:space="preserve">               55000  Intragovernmmental Service</t>
  </si>
  <si>
    <t xml:space="preserve">               55100  Current Expense Services</t>
  </si>
  <si>
    <t xml:space="preserve">               56000  Capital Outlay</t>
  </si>
  <si>
    <t xml:space="preserve">               58000  Intra County Contributions</t>
  </si>
  <si>
    <t xml:space="preserve">               59400  Special Budgetary Accounts</t>
  </si>
  <si>
    <t xml:space="preserve">               59800  Contingencies</t>
  </si>
  <si>
    <t xml:space="preserve">               59900  Contra Expenditures</t>
  </si>
  <si>
    <t xml:space="preserve">          All Other Accounts</t>
  </si>
  <si>
    <t xml:space="preserve">     TotalAccounts</t>
  </si>
  <si>
    <t xml:space="preserve">               34000  CHARGES FOR SERVICES</t>
  </si>
  <si>
    <t xml:space="preserve">          Generated Revenues</t>
  </si>
  <si>
    <t xml:space="preserve">               36000  MISCELLANEOUS REVENUE</t>
  </si>
  <si>
    <t xml:space="preserve">               39000  OTHER FINANCING SOURCES</t>
  </si>
  <si>
    <t xml:space="preserve">          MiscellanousRevenues</t>
  </si>
  <si>
    <t xml:space="preserve">     TotalNon-TaxRevenueAccounts</t>
  </si>
  <si>
    <t>Form 5</t>
  </si>
  <si>
    <t>2005 Proposed Financial Plan</t>
  </si>
  <si>
    <t>Beginning Fund Balance</t>
  </si>
  <si>
    <t xml:space="preserve">Revenues </t>
  </si>
  <si>
    <t>Total Revenues</t>
  </si>
  <si>
    <t xml:space="preserve">Expenditures </t>
  </si>
  <si>
    <t>Total Expenditures</t>
  </si>
  <si>
    <t>Estimated Underexpenditures</t>
  </si>
  <si>
    <t>Other Fund Transactions</t>
  </si>
  <si>
    <t>*</t>
  </si>
  <si>
    <t>Total Other Fund Transactions</t>
  </si>
  <si>
    <t>Ending Fund Balance</t>
  </si>
  <si>
    <t>Reserves &amp; Designations</t>
  </si>
  <si>
    <t>Total Reserves &amp; Designations</t>
  </si>
  <si>
    <t>Ending Undesignated Fund Balance</t>
  </si>
  <si>
    <t>Financial Plan Notes:</t>
  </si>
  <si>
    <t>*  Equipment Purchase</t>
  </si>
  <si>
    <t xml:space="preserve">2006 Projected </t>
  </si>
  <si>
    <t xml:space="preserve">2007 Projected </t>
  </si>
  <si>
    <t xml:space="preserve">2008 Projected </t>
  </si>
  <si>
    <t xml:space="preserve">2009 Projected </t>
  </si>
  <si>
    <r>
      <t xml:space="preserve">1  </t>
    </r>
    <r>
      <rPr>
        <sz val="12"/>
        <rFont val="Times New Roman"/>
        <family val="1"/>
      </rPr>
      <t>Revenue and Expenditure in 2005 and the outyears were based on DES Equipment Replacement Plan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</si>
  <si>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2</t>
    </r>
  </si>
  <si>
    <r>
      <t xml:space="preserve">2  </t>
    </r>
    <r>
      <rPr>
        <sz val="12"/>
        <rFont val="Times New Roman"/>
        <family val="1"/>
      </rPr>
      <t>Target fund balance is equal to 5% of expenditure</t>
    </r>
  </si>
  <si>
    <t>* Charges to DES Agencies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</si>
</sst>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[Red]\(0\)"/>
  </numFmts>
  <fonts count="8">
    <font>
      <sz val="10"/>
      <name val="Arial"/>
      <family val="0"/>
    </font>
    <font>
      <b/>
      <sz val="10"/>
      <color indexed="18"/>
      <name val="Trebuchet MS"/>
      <family val="2"/>
    </font>
    <font>
      <sz val="8"/>
      <name val="Arial"/>
      <family val="0"/>
    </font>
    <font>
      <sz val="10"/>
      <color indexed="2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65" fontId="1" fillId="0" borderId="1" xfId="15" applyNumberFormat="1" applyFon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165" fontId="3" fillId="0" borderId="1" xfId="15" applyNumberFormat="1" applyFont="1" applyFill="1" applyBorder="1" applyAlignment="1">
      <alignment/>
    </xf>
    <xf numFmtId="165" fontId="0" fillId="0" borderId="0" xfId="15" applyNumberFormat="1" applyAlignment="1">
      <alignment/>
    </xf>
    <xf numFmtId="0" fontId="4" fillId="0" borderId="0" xfId="0" applyFont="1" applyAlignment="1" quotePrefix="1">
      <alignment horizontal="right"/>
    </xf>
    <xf numFmtId="38" fontId="4" fillId="0" borderId="0" xfId="0" applyNumberFormat="1" applyFont="1" applyAlignment="1">
      <alignment horizontal="center"/>
    </xf>
    <xf numFmtId="38" fontId="4" fillId="0" borderId="0" xfId="0" applyNumberFormat="1" applyFont="1" applyAlignment="1">
      <alignment/>
    </xf>
    <xf numFmtId="0" fontId="4" fillId="0" borderId="0" xfId="0" applyFont="1" applyAlignment="1">
      <alignment/>
    </xf>
    <xf numFmtId="38" fontId="4" fillId="0" borderId="0" xfId="19" applyNumberFormat="1" applyFont="1" applyBorder="1" applyAlignment="1">
      <alignment horizontal="centerContinuous" wrapText="1"/>
      <protection/>
    </xf>
    <xf numFmtId="0" fontId="4" fillId="0" borderId="0" xfId="0" applyFont="1" applyBorder="1" applyAlignment="1">
      <alignment/>
    </xf>
    <xf numFmtId="37" fontId="4" fillId="0" borderId="0" xfId="19" applyFont="1">
      <alignment/>
      <protection/>
    </xf>
    <xf numFmtId="38" fontId="4" fillId="0" borderId="0" xfId="19" applyNumberFormat="1" applyFont="1">
      <alignment/>
      <protection/>
    </xf>
    <xf numFmtId="37" fontId="5" fillId="0" borderId="2" xfId="19" applyFont="1" applyFill="1" applyBorder="1" applyAlignment="1">
      <alignment horizontal="left" wrapText="1"/>
      <protection/>
    </xf>
    <xf numFmtId="38" fontId="5" fillId="0" borderId="2" xfId="19" applyNumberFormat="1" applyFont="1" applyFill="1" applyBorder="1" applyAlignment="1">
      <alignment horizontal="centerContinuous" wrapText="1"/>
      <protection/>
    </xf>
    <xf numFmtId="0" fontId="4" fillId="0" borderId="0" xfId="0" applyFont="1" applyFill="1" applyAlignment="1">
      <alignment/>
    </xf>
    <xf numFmtId="37" fontId="5" fillId="0" borderId="3" xfId="19" applyFont="1" applyBorder="1" applyAlignment="1" quotePrefix="1">
      <alignment horizontal="left"/>
      <protection/>
    </xf>
    <xf numFmtId="38" fontId="4" fillId="0" borderId="3" xfId="15" applyNumberFormat="1" applyFont="1" applyBorder="1" applyAlignment="1">
      <alignment/>
    </xf>
    <xf numFmtId="37" fontId="5" fillId="0" borderId="4" xfId="19" applyFont="1" applyBorder="1" applyAlignment="1" quotePrefix="1">
      <alignment horizontal="left"/>
      <protection/>
    </xf>
    <xf numFmtId="38" fontId="4" fillId="0" borderId="5" xfId="15" applyNumberFormat="1" applyFont="1" applyBorder="1" applyAlignment="1">
      <alignment/>
    </xf>
    <xf numFmtId="37" fontId="4" fillId="0" borderId="6" xfId="19" applyFont="1" applyFill="1" applyBorder="1" applyAlignment="1">
      <alignment horizontal="left"/>
      <protection/>
    </xf>
    <xf numFmtId="38" fontId="4" fillId="0" borderId="4" xfId="15" applyNumberFormat="1" applyFont="1" applyFill="1" applyBorder="1" applyAlignment="1">
      <alignment/>
    </xf>
    <xf numFmtId="38" fontId="4" fillId="0" borderId="4" xfId="15" applyNumberFormat="1" applyFont="1" applyBorder="1" applyAlignment="1">
      <alignment/>
    </xf>
    <xf numFmtId="38" fontId="4" fillId="0" borderId="0" xfId="15" applyNumberFormat="1" applyFont="1" applyBorder="1" applyAlignment="1">
      <alignment/>
    </xf>
    <xf numFmtId="37" fontId="5" fillId="0" borderId="3" xfId="19" applyFont="1" applyBorder="1" applyAlignment="1">
      <alignment horizontal="left"/>
      <protection/>
    </xf>
    <xf numFmtId="38" fontId="4" fillId="0" borderId="2" xfId="15" applyNumberFormat="1" applyFont="1" applyBorder="1" applyAlignment="1">
      <alignment/>
    </xf>
    <xf numFmtId="37" fontId="4" fillId="0" borderId="4" xfId="19" applyFont="1" applyFill="1" applyBorder="1" applyAlignment="1">
      <alignment horizontal="left"/>
      <protection/>
    </xf>
    <xf numFmtId="38" fontId="4" fillId="0" borderId="2" xfId="15" applyNumberFormat="1" applyFont="1" applyBorder="1" applyAlignment="1">
      <alignment/>
    </xf>
    <xf numFmtId="0" fontId="5" fillId="0" borderId="7" xfId="0" applyFont="1" applyBorder="1" applyAlignment="1">
      <alignment/>
    </xf>
    <xf numFmtId="37" fontId="5" fillId="0" borderId="6" xfId="19" applyFont="1" applyBorder="1" applyAlignment="1">
      <alignment horizontal="left"/>
      <protection/>
    </xf>
    <xf numFmtId="37" fontId="4" fillId="0" borderId="4" xfId="19" applyFont="1" applyBorder="1" applyAlignment="1">
      <alignment horizontal="left"/>
      <protection/>
    </xf>
    <xf numFmtId="37" fontId="5" fillId="0" borderId="7" xfId="19" applyFont="1" applyBorder="1" applyAlignment="1" quotePrefix="1">
      <alignment horizontal="left"/>
      <protection/>
    </xf>
    <xf numFmtId="38" fontId="4" fillId="0" borderId="3" xfId="0" applyNumberFormat="1" applyFont="1" applyBorder="1" applyAlignment="1">
      <alignment/>
    </xf>
    <xf numFmtId="37" fontId="5" fillId="0" borderId="7" xfId="19" applyFont="1" applyBorder="1" applyAlignment="1" quotePrefix="1">
      <alignment horizontal="left"/>
      <protection/>
    </xf>
    <xf numFmtId="37" fontId="5" fillId="0" borderId="3" xfId="19" applyFont="1" applyBorder="1" applyAlignment="1">
      <alignment horizontal="left"/>
      <protection/>
    </xf>
    <xf numFmtId="166" fontId="4" fillId="0" borderId="8" xfId="15" applyNumberFormat="1" applyFont="1" applyBorder="1" applyAlignment="1">
      <alignment/>
    </xf>
    <xf numFmtId="37" fontId="4" fillId="0" borderId="0" xfId="19" applyFont="1" applyBorder="1" applyAlignment="1">
      <alignment horizontal="left"/>
      <protection/>
    </xf>
    <xf numFmtId="37" fontId="5" fillId="0" borderId="9" xfId="19" applyFont="1" applyBorder="1" applyAlignment="1" quotePrefix="1">
      <alignment horizontal="left"/>
      <protection/>
    </xf>
    <xf numFmtId="38" fontId="5" fillId="0" borderId="2" xfId="15" applyNumberFormat="1" applyFont="1" applyBorder="1" applyAlignment="1">
      <alignment horizontal="right"/>
    </xf>
    <xf numFmtId="0" fontId="5" fillId="0" borderId="0" xfId="0" applyFont="1" applyAlignment="1">
      <alignment/>
    </xf>
    <xf numFmtId="37" fontId="5" fillId="0" borderId="0" xfId="19" applyFont="1" applyAlignment="1">
      <alignment horizontal="left"/>
      <protection/>
    </xf>
    <xf numFmtId="38" fontId="4" fillId="0" borderId="0" xfId="19" applyNumberFormat="1" applyFont="1" applyBorder="1">
      <alignment/>
      <protection/>
    </xf>
    <xf numFmtId="37" fontId="7" fillId="0" borderId="0" xfId="19" applyFont="1" applyBorder="1" applyAlignment="1" quotePrefix="1">
      <alignment horizontal="left" vertical="top" wrapText="1"/>
      <protection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38" fontId="4" fillId="0" borderId="4" xfId="0" applyNumberFormat="1" applyFont="1" applyFill="1" applyBorder="1" applyAlignment="1">
      <alignment horizontal="center"/>
    </xf>
    <xf numFmtId="37" fontId="7" fillId="0" borderId="0" xfId="19" applyFont="1" applyBorder="1" applyAlignment="1">
      <alignment horizontal="left"/>
      <protection/>
    </xf>
    <xf numFmtId="37" fontId="7" fillId="0" borderId="0" xfId="19" applyFont="1" applyBorder="1" applyAlignment="1">
      <alignment horizontal="left" vertical="top" wrapText="1"/>
      <protection/>
    </xf>
    <xf numFmtId="37" fontId="5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workbookViewId="0" topLeftCell="A70">
      <selection activeCell="C1" sqref="C1:C16384"/>
    </sheetView>
  </sheetViews>
  <sheetFormatPr defaultColWidth="9.140625" defaultRowHeight="12.75"/>
  <cols>
    <col min="1" max="1" width="32.140625" style="0" bestFit="1" customWidth="1"/>
    <col min="2" max="2" width="48.00390625" style="0" bestFit="1" customWidth="1"/>
    <col min="3" max="3" width="14.00390625" style="7" bestFit="1" customWidth="1"/>
    <col min="4" max="4" width="4.140625" style="0" bestFit="1" customWidth="1"/>
    <col min="5" max="5" width="7.57421875" style="0" bestFit="1" customWidth="1"/>
  </cols>
  <sheetData>
    <row r="1" spans="1:3" ht="15">
      <c r="A1" s="1"/>
      <c r="B1" s="2" t="s">
        <v>0</v>
      </c>
      <c r="C1" s="4" t="s">
        <v>1</v>
      </c>
    </row>
    <row r="2" spans="1:5" ht="12.75">
      <c r="A2" s="1"/>
      <c r="B2" s="1"/>
      <c r="C2" s="5"/>
      <c r="D2" s="1"/>
      <c r="E2" s="1"/>
    </row>
    <row r="3" spans="1:3" ht="12.75">
      <c r="A3" s="1"/>
      <c r="B3" s="1"/>
      <c r="C3" s="5"/>
    </row>
    <row r="4" spans="1:3" ht="12.75">
      <c r="A4" s="1"/>
      <c r="B4" s="1"/>
      <c r="C4" s="5"/>
    </row>
    <row r="5" spans="1:3" ht="12.75">
      <c r="A5" s="1"/>
      <c r="B5" s="1"/>
      <c r="C5" s="6" t="s">
        <v>3</v>
      </c>
    </row>
    <row r="6" spans="1:3" ht="15">
      <c r="A6" s="2" t="s">
        <v>4</v>
      </c>
      <c r="B6" s="3" t="s">
        <v>5</v>
      </c>
      <c r="C6" s="5">
        <v>9724291</v>
      </c>
    </row>
    <row r="7" spans="1:3" ht="12.75">
      <c r="A7" s="1"/>
      <c r="B7" s="3" t="s">
        <v>6</v>
      </c>
      <c r="C7" s="5">
        <v>1000</v>
      </c>
    </row>
    <row r="8" spans="1:3" ht="12.75">
      <c r="A8" s="1"/>
      <c r="B8" s="3" t="s">
        <v>7</v>
      </c>
      <c r="C8" s="5">
        <v>76742</v>
      </c>
    </row>
    <row r="9" spans="1:3" ht="12.75">
      <c r="A9" s="1"/>
      <c r="B9" s="3" t="s">
        <v>8</v>
      </c>
      <c r="C9" s="5">
        <v>81375</v>
      </c>
    </row>
    <row r="10" spans="1:3" ht="12.75">
      <c r="A10" s="1"/>
      <c r="B10" s="3" t="s">
        <v>9</v>
      </c>
      <c r="C10" s="5">
        <v>120805</v>
      </c>
    </row>
    <row r="11" spans="1:3" ht="12.75">
      <c r="A11" s="1"/>
      <c r="B11" s="3" t="s">
        <v>10</v>
      </c>
      <c r="C11" s="5">
        <v>-116805</v>
      </c>
    </row>
    <row r="12" spans="1:3" ht="15">
      <c r="A12" s="1"/>
      <c r="B12" s="2" t="s">
        <v>11</v>
      </c>
      <c r="C12" s="5">
        <v>9887408</v>
      </c>
    </row>
    <row r="13" spans="1:3" ht="12.75">
      <c r="A13" s="1"/>
      <c r="B13" s="3" t="s">
        <v>12</v>
      </c>
      <c r="C13" s="5">
        <v>1728720</v>
      </c>
    </row>
    <row r="14" spans="1:3" ht="12.75">
      <c r="A14" s="1"/>
      <c r="B14" s="3" t="s">
        <v>13</v>
      </c>
      <c r="C14" s="5">
        <v>743764</v>
      </c>
    </row>
    <row r="15" spans="1:3" ht="12.75">
      <c r="A15" s="1"/>
      <c r="B15" s="3" t="s">
        <v>14</v>
      </c>
      <c r="C15" s="5">
        <v>324407</v>
      </c>
    </row>
    <row r="16" spans="1:3" ht="12.75">
      <c r="A16" s="1"/>
      <c r="B16" s="3" t="s">
        <v>15</v>
      </c>
      <c r="C16" s="5">
        <v>580539</v>
      </c>
    </row>
    <row r="17" spans="1:3" ht="12.75">
      <c r="A17" s="1"/>
      <c r="B17" s="3" t="s">
        <v>16</v>
      </c>
      <c r="C17" s="5">
        <v>76054</v>
      </c>
    </row>
    <row r="18" spans="1:3" ht="12.75">
      <c r="A18" s="1"/>
      <c r="B18" s="3" t="s">
        <v>17</v>
      </c>
      <c r="C18" s="5">
        <v>2000</v>
      </c>
    </row>
    <row r="19" spans="1:3" ht="15">
      <c r="A19" s="1"/>
      <c r="B19" s="2" t="s">
        <v>18</v>
      </c>
      <c r="C19" s="5">
        <v>3455484</v>
      </c>
    </row>
    <row r="20" spans="1:3" ht="12.75">
      <c r="A20" s="1"/>
      <c r="B20" s="3" t="s">
        <v>19</v>
      </c>
      <c r="C20" s="5">
        <v>27263</v>
      </c>
    </row>
    <row r="21" spans="1:3" ht="12.75">
      <c r="A21" s="1"/>
      <c r="B21" s="3" t="s">
        <v>20</v>
      </c>
      <c r="C21" s="5">
        <v>2500</v>
      </c>
    </row>
    <row r="22" spans="1:3" ht="12.75">
      <c r="A22" s="1"/>
      <c r="B22" s="3" t="s">
        <v>21</v>
      </c>
      <c r="C22" s="5">
        <v>13500</v>
      </c>
    </row>
    <row r="23" spans="1:3" ht="12.75">
      <c r="A23" s="1"/>
      <c r="B23" s="3" t="s">
        <v>22</v>
      </c>
      <c r="C23" s="5">
        <v>1433018</v>
      </c>
    </row>
    <row r="24" spans="1:3" ht="12.75">
      <c r="A24" s="1"/>
      <c r="B24" s="3" t="s">
        <v>23</v>
      </c>
      <c r="C24" s="5">
        <v>8762</v>
      </c>
    </row>
    <row r="25" spans="1:3" ht="12.75">
      <c r="A25" s="1"/>
      <c r="B25" s="3" t="s">
        <v>24</v>
      </c>
      <c r="C25" s="5">
        <v>1800</v>
      </c>
    </row>
    <row r="26" spans="1:3" ht="12.75">
      <c r="A26" s="1"/>
      <c r="B26" s="3" t="s">
        <v>25</v>
      </c>
      <c r="C26" s="5">
        <v>9044</v>
      </c>
    </row>
    <row r="27" spans="1:3" ht="12.75">
      <c r="A27" s="1"/>
      <c r="B27" s="3" t="s">
        <v>26</v>
      </c>
      <c r="C27" s="5">
        <v>5300</v>
      </c>
    </row>
    <row r="28" spans="1:3" ht="15">
      <c r="A28" s="1"/>
      <c r="B28" s="2" t="s">
        <v>27</v>
      </c>
      <c r="C28" s="5">
        <v>1501187</v>
      </c>
    </row>
    <row r="29" spans="1:3" ht="12.75">
      <c r="A29" s="1"/>
      <c r="B29" s="3" t="s">
        <v>28</v>
      </c>
      <c r="C29" s="5">
        <v>600603</v>
      </c>
    </row>
    <row r="30" spans="1:3" ht="12.75">
      <c r="A30" s="1"/>
      <c r="B30" s="3" t="s">
        <v>29</v>
      </c>
      <c r="C30" s="5">
        <v>3650</v>
      </c>
    </row>
    <row r="31" spans="1:3" ht="12.75">
      <c r="A31" s="1"/>
      <c r="B31" s="3" t="s">
        <v>30</v>
      </c>
      <c r="C31" s="5">
        <v>94331</v>
      </c>
    </row>
    <row r="32" spans="1:3" ht="12.75">
      <c r="A32" s="1"/>
      <c r="B32" s="3" t="s">
        <v>31</v>
      </c>
      <c r="C32" s="5">
        <v>1223839</v>
      </c>
    </row>
    <row r="33" spans="1:3" ht="12.75">
      <c r="A33" s="1"/>
      <c r="B33" s="3" t="s">
        <v>32</v>
      </c>
      <c r="C33" s="5">
        <v>131517</v>
      </c>
    </row>
    <row r="34" spans="1:3" ht="12.75">
      <c r="A34" s="1"/>
      <c r="B34" s="3" t="s">
        <v>33</v>
      </c>
      <c r="C34" s="5">
        <v>20599</v>
      </c>
    </row>
    <row r="35" spans="1:3" ht="12.75">
      <c r="A35" s="1"/>
      <c r="B35" s="3" t="s">
        <v>34</v>
      </c>
      <c r="C35" s="5">
        <v>1400</v>
      </c>
    </row>
    <row r="36" spans="1:3" ht="12.75">
      <c r="A36" s="1"/>
      <c r="B36" s="3" t="s">
        <v>35</v>
      </c>
      <c r="C36" s="5">
        <v>10500</v>
      </c>
    </row>
    <row r="37" spans="1:3" ht="12.75">
      <c r="A37" s="1"/>
      <c r="B37" s="3" t="s">
        <v>36</v>
      </c>
      <c r="C37" s="5">
        <v>47331</v>
      </c>
    </row>
    <row r="38" spans="1:3" ht="12.75">
      <c r="A38" s="1"/>
      <c r="B38" s="3" t="s">
        <v>37</v>
      </c>
      <c r="C38" s="5">
        <v>1201</v>
      </c>
    </row>
    <row r="39" spans="1:3" ht="12.75">
      <c r="A39" s="1"/>
      <c r="B39" s="3" t="s">
        <v>38</v>
      </c>
      <c r="C39" s="5">
        <v>86185</v>
      </c>
    </row>
    <row r="40" spans="1:3" ht="12.75">
      <c r="A40" s="1"/>
      <c r="B40" s="3" t="s">
        <v>39</v>
      </c>
      <c r="C40" s="5">
        <v>333450</v>
      </c>
    </row>
    <row r="41" spans="1:3" ht="12.75">
      <c r="A41" s="1"/>
      <c r="B41" s="3" t="s">
        <v>40</v>
      </c>
      <c r="C41" s="5">
        <v>2000</v>
      </c>
    </row>
    <row r="42" spans="1:3" ht="12.75">
      <c r="A42" s="1"/>
      <c r="B42" s="3" t="s">
        <v>41</v>
      </c>
      <c r="C42" s="5">
        <v>1530101</v>
      </c>
    </row>
    <row r="43" spans="1:3" ht="12.75">
      <c r="A43" s="1"/>
      <c r="B43" s="3" t="s">
        <v>42</v>
      </c>
      <c r="C43" s="5">
        <v>686245</v>
      </c>
    </row>
    <row r="44" spans="1:3" ht="12.75">
      <c r="A44" s="1"/>
      <c r="B44" s="3" t="s">
        <v>43</v>
      </c>
      <c r="C44" s="5">
        <v>26389</v>
      </c>
    </row>
    <row r="45" spans="1:3" ht="12.75">
      <c r="A45" s="1"/>
      <c r="B45" s="3" t="s">
        <v>44</v>
      </c>
      <c r="C45" s="5">
        <v>330</v>
      </c>
    </row>
    <row r="46" spans="1:3" ht="12.75">
      <c r="A46" s="1"/>
      <c r="B46" s="3" t="s">
        <v>45</v>
      </c>
      <c r="C46" s="5">
        <v>231185</v>
      </c>
    </row>
    <row r="47" spans="1:3" ht="12.75">
      <c r="A47" s="1"/>
      <c r="B47" s="3" t="s">
        <v>46</v>
      </c>
      <c r="C47" s="5">
        <v>99401</v>
      </c>
    </row>
    <row r="48" spans="1:3" ht="15">
      <c r="A48" s="1"/>
      <c r="B48" s="2" t="s">
        <v>47</v>
      </c>
      <c r="C48" s="5">
        <v>5130257</v>
      </c>
    </row>
    <row r="49" spans="1:3" ht="12.75">
      <c r="A49" s="1"/>
      <c r="B49" s="3" t="s">
        <v>48</v>
      </c>
      <c r="C49" s="5">
        <v>3271</v>
      </c>
    </row>
    <row r="50" spans="1:3" ht="12.75">
      <c r="A50" s="1"/>
      <c r="B50" s="3" t="s">
        <v>49</v>
      </c>
      <c r="C50" s="5">
        <v>7632</v>
      </c>
    </row>
    <row r="51" spans="1:3" ht="12.75">
      <c r="A51" s="1"/>
      <c r="B51" s="3" t="s">
        <v>50</v>
      </c>
      <c r="C51" s="5">
        <v>6390</v>
      </c>
    </row>
    <row r="52" spans="1:3" ht="12.75">
      <c r="A52" s="1"/>
      <c r="B52" s="3" t="s">
        <v>51</v>
      </c>
      <c r="C52" s="5">
        <v>18974</v>
      </c>
    </row>
    <row r="53" spans="1:3" ht="12.75">
      <c r="A53" s="1"/>
      <c r="B53" s="3" t="s">
        <v>52</v>
      </c>
      <c r="C53" s="5">
        <v>12301</v>
      </c>
    </row>
    <row r="54" spans="1:3" ht="12.75">
      <c r="A54" s="1"/>
      <c r="B54" s="3" t="s">
        <v>53</v>
      </c>
      <c r="C54" s="5">
        <v>2520</v>
      </c>
    </row>
    <row r="55" spans="1:3" ht="12.75">
      <c r="A55" s="1"/>
      <c r="B55" s="3" t="s">
        <v>54</v>
      </c>
      <c r="C55" s="5">
        <v>2069</v>
      </c>
    </row>
    <row r="56" spans="1:3" ht="12.75">
      <c r="A56" s="1"/>
      <c r="B56" s="3" t="s">
        <v>55</v>
      </c>
      <c r="C56" s="5">
        <v>878</v>
      </c>
    </row>
    <row r="57" spans="1:3" ht="12.75">
      <c r="A57" s="1"/>
      <c r="B57" s="3" t="s">
        <v>56</v>
      </c>
      <c r="C57" s="5">
        <v>2359</v>
      </c>
    </row>
    <row r="58" spans="1:3" ht="15">
      <c r="A58" s="1"/>
      <c r="B58" s="2" t="s">
        <v>57</v>
      </c>
      <c r="C58" s="5">
        <v>56394</v>
      </c>
    </row>
    <row r="59" spans="1:3" ht="12.75">
      <c r="A59" s="1"/>
      <c r="B59" s="3" t="s">
        <v>58</v>
      </c>
      <c r="C59" s="5">
        <v>5881</v>
      </c>
    </row>
    <row r="60" spans="1:3" ht="12.75">
      <c r="A60" s="1"/>
      <c r="B60" s="3" t="s">
        <v>59</v>
      </c>
      <c r="C60" s="5">
        <v>13536</v>
      </c>
    </row>
    <row r="61" spans="1:3" ht="12.75">
      <c r="A61" s="1"/>
      <c r="B61" s="3" t="s">
        <v>60</v>
      </c>
      <c r="C61" s="5">
        <v>22168</v>
      </c>
    </row>
    <row r="62" spans="1:3" ht="12.75">
      <c r="A62" s="1"/>
      <c r="B62" s="3" t="s">
        <v>61</v>
      </c>
      <c r="C62" s="5">
        <v>14551</v>
      </c>
    </row>
    <row r="63" spans="1:3" ht="12.75">
      <c r="A63" s="1"/>
      <c r="B63" s="3" t="s">
        <v>62</v>
      </c>
      <c r="C63" s="5">
        <v>153810</v>
      </c>
    </row>
    <row r="64" spans="1:3" ht="12.75">
      <c r="A64" s="1"/>
      <c r="B64" s="3" t="s">
        <v>63</v>
      </c>
      <c r="C64" s="5">
        <v>256213</v>
      </c>
    </row>
    <row r="65" spans="1:3" ht="12.75">
      <c r="A65" s="1"/>
      <c r="B65" s="3" t="s">
        <v>64</v>
      </c>
      <c r="C65" s="5">
        <v>-282043</v>
      </c>
    </row>
    <row r="66" spans="1:3" ht="12.75">
      <c r="A66" s="1"/>
      <c r="B66" s="3" t="s">
        <v>65</v>
      </c>
      <c r="C66" s="5">
        <v>-3404</v>
      </c>
    </row>
    <row r="67" spans="1:3" ht="12.75">
      <c r="A67" s="1"/>
      <c r="B67" s="3" t="s">
        <v>66</v>
      </c>
      <c r="C67" s="5">
        <v>15825</v>
      </c>
    </row>
    <row r="68" spans="1:3" ht="12.75">
      <c r="A68" s="1"/>
      <c r="B68" s="3" t="s">
        <v>67</v>
      </c>
      <c r="C68" s="5">
        <v>1195475</v>
      </c>
    </row>
    <row r="69" spans="1:3" ht="15">
      <c r="A69" s="1"/>
      <c r="B69" s="2" t="s">
        <v>68</v>
      </c>
      <c r="C69" s="5">
        <v>1392012</v>
      </c>
    </row>
    <row r="70" spans="1:3" ht="12.75">
      <c r="A70" s="1"/>
      <c r="B70" s="3" t="s">
        <v>69</v>
      </c>
      <c r="C70" s="5">
        <v>252592</v>
      </c>
    </row>
    <row r="71" spans="1:3" ht="15">
      <c r="A71" s="1"/>
      <c r="B71" s="2" t="s">
        <v>70</v>
      </c>
      <c r="C71" s="5">
        <v>252592</v>
      </c>
    </row>
    <row r="72" spans="1:3" ht="12.75">
      <c r="A72" s="1"/>
      <c r="B72" s="3" t="s">
        <v>71</v>
      </c>
      <c r="C72" s="5">
        <v>0</v>
      </c>
    </row>
    <row r="73" spans="1:3" ht="12.75">
      <c r="A73" s="1"/>
      <c r="B73" s="3" t="s">
        <v>72</v>
      </c>
      <c r="C73" s="5">
        <v>1083500</v>
      </c>
    </row>
    <row r="74" spans="1:3" ht="12.75">
      <c r="A74" s="1"/>
      <c r="B74" s="3" t="s">
        <v>73</v>
      </c>
      <c r="C74" s="5">
        <v>1046805</v>
      </c>
    </row>
    <row r="75" spans="1:3" ht="12.75">
      <c r="A75" s="1"/>
      <c r="B75" s="3" t="s">
        <v>74</v>
      </c>
      <c r="C75" s="5">
        <v>7016</v>
      </c>
    </row>
    <row r="76" spans="1:3" ht="15">
      <c r="A76" s="1"/>
      <c r="B76" s="2" t="s">
        <v>75</v>
      </c>
      <c r="C76" s="5">
        <v>2137321</v>
      </c>
    </row>
    <row r="77" spans="1:3" ht="12.75">
      <c r="A77" s="1"/>
      <c r="B77" s="3" t="s">
        <v>76</v>
      </c>
      <c r="C77" s="5">
        <v>227412</v>
      </c>
    </row>
    <row r="78" spans="1:3" ht="12.75">
      <c r="A78" s="1"/>
      <c r="B78" s="3" t="s">
        <v>77</v>
      </c>
      <c r="C78" s="5">
        <v>214969</v>
      </c>
    </row>
    <row r="79" spans="1:3" ht="15">
      <c r="A79" s="1"/>
      <c r="B79" s="2" t="s">
        <v>78</v>
      </c>
      <c r="C79" s="5">
        <v>442381</v>
      </c>
    </row>
    <row r="80" spans="1:3" ht="12.75">
      <c r="A80" s="1"/>
      <c r="B80" s="3" t="s">
        <v>79</v>
      </c>
      <c r="C80" s="5">
        <v>949504</v>
      </c>
    </row>
    <row r="81" spans="1:3" ht="15">
      <c r="A81" s="1"/>
      <c r="B81" s="2" t="s">
        <v>80</v>
      </c>
      <c r="C81" s="5">
        <v>949504</v>
      </c>
    </row>
    <row r="82" spans="1:3" ht="12.75">
      <c r="A82" s="1"/>
      <c r="B82" s="3" t="s">
        <v>81</v>
      </c>
      <c r="C82" s="5">
        <v>0</v>
      </c>
    </row>
    <row r="83" spans="1:3" ht="15">
      <c r="A83" s="1"/>
      <c r="B83" s="2" t="s">
        <v>82</v>
      </c>
      <c r="C83" s="5">
        <v>0</v>
      </c>
    </row>
    <row r="84" spans="1:3" ht="15">
      <c r="A84" s="1"/>
      <c r="B84" s="2" t="s">
        <v>83</v>
      </c>
      <c r="C84" s="5">
        <v>25204540</v>
      </c>
    </row>
    <row r="85" spans="1:3" ht="12.75">
      <c r="A85" s="1"/>
      <c r="B85" s="3" t="s">
        <v>84</v>
      </c>
      <c r="C85" s="5">
        <v>536096</v>
      </c>
    </row>
    <row r="86" spans="1:3" ht="12.75">
      <c r="A86" s="1"/>
      <c r="B86" s="3" t="s">
        <v>85</v>
      </c>
      <c r="C86" s="5">
        <v>10247519</v>
      </c>
    </row>
    <row r="87" spans="1:3" ht="12.75">
      <c r="A87" s="1"/>
      <c r="B87" s="3" t="s">
        <v>86</v>
      </c>
      <c r="C87" s="5">
        <v>12225706</v>
      </c>
    </row>
    <row r="88" spans="1:3" ht="12.75">
      <c r="A88" s="1"/>
      <c r="B88" s="3" t="s">
        <v>87</v>
      </c>
      <c r="C88" s="5">
        <v>250000</v>
      </c>
    </row>
    <row r="89" spans="1:3" ht="12.75">
      <c r="A89" s="1"/>
      <c r="B89" s="3" t="s">
        <v>88</v>
      </c>
      <c r="C89" s="5">
        <v>172455</v>
      </c>
    </row>
    <row r="90" spans="1:3" ht="12.75">
      <c r="A90" s="1"/>
      <c r="B90" s="3" t="s">
        <v>89</v>
      </c>
      <c r="C90" s="5">
        <v>20469</v>
      </c>
    </row>
    <row r="91" spans="1:3" ht="12.75">
      <c r="A91" s="1"/>
      <c r="B91" s="3" t="s">
        <v>90</v>
      </c>
      <c r="C91" s="5">
        <v>187046</v>
      </c>
    </row>
    <row r="92" spans="1:3" ht="12.75">
      <c r="A92" s="1"/>
      <c r="B92" s="3" t="s">
        <v>91</v>
      </c>
      <c r="C92" s="5">
        <v>104327</v>
      </c>
    </row>
    <row r="93" spans="1:3" ht="12.75">
      <c r="A93" s="1"/>
      <c r="B93" s="3" t="s">
        <v>92</v>
      </c>
      <c r="C93" s="5">
        <v>0</v>
      </c>
    </row>
    <row r="94" spans="1:3" ht="15">
      <c r="A94" s="1"/>
      <c r="B94" s="2" t="s">
        <v>93</v>
      </c>
      <c r="C94" s="5">
        <v>23743618</v>
      </c>
    </row>
    <row r="95" spans="1:3" ht="12.75">
      <c r="A95" s="1"/>
      <c r="B95" s="3" t="s">
        <v>94</v>
      </c>
      <c r="C95" s="5">
        <v>0</v>
      </c>
    </row>
    <row r="96" spans="1:3" ht="15">
      <c r="A96" s="1"/>
      <c r="B96" s="2" t="s">
        <v>95</v>
      </c>
      <c r="C96" s="5">
        <v>0</v>
      </c>
    </row>
    <row r="97" spans="1:3" ht="12.75">
      <c r="A97" s="1"/>
      <c r="B97" s="3" t="s">
        <v>96</v>
      </c>
      <c r="C97" s="5">
        <v>900083</v>
      </c>
    </row>
    <row r="98" spans="1:3" ht="15">
      <c r="A98" s="1"/>
      <c r="B98" s="2" t="s">
        <v>97</v>
      </c>
      <c r="C98" s="5">
        <v>900083</v>
      </c>
    </row>
    <row r="99" spans="1:3" ht="15">
      <c r="A99" s="1"/>
      <c r="B99" s="2" t="s">
        <v>98</v>
      </c>
      <c r="C99" s="5">
        <v>24643701</v>
      </c>
    </row>
    <row r="100" spans="1:3" ht="12.75">
      <c r="A100" s="1"/>
      <c r="B100" s="3" t="s">
        <v>99</v>
      </c>
      <c r="C100" s="5">
        <v>142</v>
      </c>
    </row>
    <row r="101" spans="1:3" ht="12.75">
      <c r="A101" s="1"/>
      <c r="B101" s="3" t="s">
        <v>100</v>
      </c>
      <c r="C101" s="5">
        <v>5</v>
      </c>
    </row>
    <row r="102" spans="1:3" ht="15">
      <c r="A102" s="1"/>
      <c r="B102" s="2" t="s">
        <v>101</v>
      </c>
      <c r="C102" s="5">
        <v>147</v>
      </c>
    </row>
    <row r="103" spans="1:3" ht="12.75">
      <c r="A103" s="1"/>
      <c r="B103" s="3" t="s">
        <v>102</v>
      </c>
      <c r="C103" s="5">
        <v>9887408</v>
      </c>
    </row>
    <row r="104" spans="1:3" ht="15">
      <c r="A104" s="1"/>
      <c r="B104" s="2" t="s">
        <v>103</v>
      </c>
      <c r="C104" s="5">
        <v>9887408</v>
      </c>
    </row>
    <row r="105" spans="1:3" ht="12.75">
      <c r="A105" s="1"/>
      <c r="B105" s="3" t="s">
        <v>104</v>
      </c>
      <c r="C105" s="5">
        <v>3455484</v>
      </c>
    </row>
    <row r="106" spans="1:3" ht="15">
      <c r="A106" s="1"/>
      <c r="B106" s="2" t="s">
        <v>105</v>
      </c>
      <c r="C106" s="5">
        <v>3455484</v>
      </c>
    </row>
    <row r="107" spans="1:3" ht="12.75">
      <c r="A107" s="1"/>
      <c r="B107" s="3" t="s">
        <v>106</v>
      </c>
      <c r="C107" s="5">
        <v>1501187</v>
      </c>
    </row>
    <row r="108" spans="1:3" ht="12.75">
      <c r="A108" s="1"/>
      <c r="B108" s="3" t="s">
        <v>107</v>
      </c>
      <c r="C108" s="5">
        <v>5130257</v>
      </c>
    </row>
    <row r="109" spans="1:3" ht="12.75">
      <c r="A109" s="1"/>
      <c r="B109" s="3" t="s">
        <v>108</v>
      </c>
      <c r="C109" s="5">
        <v>56394</v>
      </c>
    </row>
    <row r="110" spans="1:3" ht="12.75">
      <c r="A110" s="1"/>
      <c r="B110" s="3" t="s">
        <v>109</v>
      </c>
      <c r="C110" s="5">
        <v>1392012</v>
      </c>
    </row>
    <row r="111" spans="1:3" ht="12.75">
      <c r="A111" s="1"/>
      <c r="B111" s="3" t="s">
        <v>110</v>
      </c>
      <c r="C111" s="5">
        <v>252592</v>
      </c>
    </row>
    <row r="112" spans="1:3" ht="12.75">
      <c r="A112" s="1"/>
      <c r="B112" s="3" t="s">
        <v>111</v>
      </c>
      <c r="C112" s="5">
        <v>2137321</v>
      </c>
    </row>
    <row r="113" spans="1:3" ht="12.75">
      <c r="A113" s="1"/>
      <c r="B113" s="3" t="s">
        <v>112</v>
      </c>
      <c r="C113" s="5">
        <v>442381</v>
      </c>
    </row>
    <row r="114" spans="1:3" ht="12.75">
      <c r="A114" s="1"/>
      <c r="B114" s="3" t="s">
        <v>113</v>
      </c>
      <c r="C114" s="5">
        <v>949504</v>
      </c>
    </row>
    <row r="115" spans="1:3" ht="12.75">
      <c r="A115" s="1"/>
      <c r="B115" s="3" t="s">
        <v>114</v>
      </c>
      <c r="C115" s="5">
        <v>0</v>
      </c>
    </row>
    <row r="116" spans="1:3" ht="15">
      <c r="A116" s="1"/>
      <c r="B116" s="2" t="s">
        <v>115</v>
      </c>
      <c r="C116" s="5">
        <v>11861648</v>
      </c>
    </row>
    <row r="117" spans="1:3" ht="15">
      <c r="A117" s="1"/>
      <c r="B117" s="2" t="s">
        <v>116</v>
      </c>
      <c r="C117" s="5">
        <v>25204540</v>
      </c>
    </row>
    <row r="118" spans="1:3" ht="12.75">
      <c r="A118" s="1"/>
      <c r="B118" s="3" t="s">
        <v>117</v>
      </c>
      <c r="C118" s="5">
        <v>23743618</v>
      </c>
    </row>
    <row r="119" spans="1:3" ht="15">
      <c r="A119" s="1"/>
      <c r="B119" s="2" t="s">
        <v>118</v>
      </c>
      <c r="C119" s="5">
        <v>23743618</v>
      </c>
    </row>
    <row r="120" spans="1:3" ht="12.75">
      <c r="A120" s="1"/>
      <c r="B120" s="3" t="s">
        <v>119</v>
      </c>
      <c r="C120" s="5">
        <v>0</v>
      </c>
    </row>
    <row r="121" spans="1:3" ht="12.75">
      <c r="A121" s="1"/>
      <c r="B121" s="3" t="s">
        <v>120</v>
      </c>
      <c r="C121" s="5">
        <v>900083</v>
      </c>
    </row>
    <row r="122" spans="1:3" ht="15">
      <c r="A122" s="1"/>
      <c r="B122" s="2" t="s">
        <v>121</v>
      </c>
      <c r="C122" s="5">
        <v>900083</v>
      </c>
    </row>
    <row r="123" spans="1:3" ht="15">
      <c r="A123" s="1"/>
      <c r="B123" s="2" t="s">
        <v>122</v>
      </c>
      <c r="C123" s="5">
        <v>24643701</v>
      </c>
    </row>
    <row r="124" spans="1:3" ht="15">
      <c r="A124" s="1"/>
      <c r="B124" s="2" t="s">
        <v>2</v>
      </c>
      <c r="C124" s="5">
        <v>25204540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="75" zoomScaleNormal="75" workbookViewId="0" topLeftCell="A1">
      <selection activeCell="A1" sqref="A1:F32"/>
    </sheetView>
  </sheetViews>
  <sheetFormatPr defaultColWidth="9.140625" defaultRowHeight="12.75"/>
  <cols>
    <col min="1" max="1" width="43.57421875" style="47" customWidth="1"/>
    <col min="2" max="2" width="12.7109375" style="9" customWidth="1"/>
    <col min="3" max="4" width="12.7109375" style="10" customWidth="1"/>
    <col min="5" max="5" width="13.8515625" style="11" customWidth="1"/>
    <col min="6" max="6" width="12.57421875" style="11" customWidth="1"/>
    <col min="7" max="16384" width="8.8515625" style="11" customWidth="1"/>
  </cols>
  <sheetData>
    <row r="1" ht="15.75">
      <c r="A1" s="8"/>
    </row>
    <row r="2" spans="1:6" s="13" customFormat="1" ht="15.75">
      <c r="A2" s="51" t="s">
        <v>123</v>
      </c>
      <c r="B2" s="51"/>
      <c r="C2" s="51"/>
      <c r="D2" s="51"/>
      <c r="E2" s="51"/>
      <c r="F2" s="51"/>
    </row>
    <row r="3" spans="1:6" s="13" customFormat="1" ht="15.75">
      <c r="A3" s="51" t="s">
        <v>124</v>
      </c>
      <c r="B3" s="51"/>
      <c r="C3" s="51"/>
      <c r="D3" s="51"/>
      <c r="E3" s="51"/>
      <c r="F3" s="51"/>
    </row>
    <row r="4" spans="1:4" ht="15.75">
      <c r="A4" s="14"/>
      <c r="B4" s="15"/>
      <c r="C4" s="15"/>
      <c r="D4" s="15"/>
    </row>
    <row r="5" spans="1:6" s="18" customFormat="1" ht="31.5">
      <c r="A5" s="16"/>
      <c r="B5" s="17" t="s">
        <v>3</v>
      </c>
      <c r="C5" s="17" t="s">
        <v>140</v>
      </c>
      <c r="D5" s="17" t="s">
        <v>141</v>
      </c>
      <c r="E5" s="17" t="s">
        <v>142</v>
      </c>
      <c r="F5" s="17" t="s">
        <v>143</v>
      </c>
    </row>
    <row r="6" spans="1:6" ht="15.75">
      <c r="A6" s="19" t="s">
        <v>125</v>
      </c>
      <c r="B6" s="20">
        <v>0</v>
      </c>
      <c r="C6" s="20">
        <f>+B22</f>
        <v>104758</v>
      </c>
      <c r="D6" s="20">
        <f>+C22</f>
        <v>215296</v>
      </c>
      <c r="E6" s="20">
        <f>+D22</f>
        <v>120284</v>
      </c>
      <c r="F6" s="20">
        <f>+E22</f>
        <v>82722</v>
      </c>
    </row>
    <row r="7" spans="1:6" ht="15.75">
      <c r="A7" s="21" t="s">
        <v>126</v>
      </c>
      <c r="B7" s="22"/>
      <c r="C7" s="22"/>
      <c r="D7" s="22"/>
      <c r="E7" s="22"/>
      <c r="F7" s="22"/>
    </row>
    <row r="8" spans="1:6" ht="15.75">
      <c r="A8" s="23" t="s">
        <v>147</v>
      </c>
      <c r="B8" s="48">
        <v>567358</v>
      </c>
      <c r="C8" s="25">
        <v>404288</v>
      </c>
      <c r="D8" s="25">
        <f>C8</f>
        <v>404288</v>
      </c>
      <c r="E8" s="25">
        <f>D8</f>
        <v>404288</v>
      </c>
      <c r="F8" s="25">
        <f>E8</f>
        <v>404288</v>
      </c>
    </row>
    <row r="9" spans="1:6" ht="15.75">
      <c r="A9" s="23"/>
      <c r="B9" s="25"/>
      <c r="C9" s="25"/>
      <c r="D9" s="25"/>
      <c r="E9" s="25"/>
      <c r="F9" s="25"/>
    </row>
    <row r="10" spans="1:6" ht="15.75">
      <c r="A10" s="23"/>
      <c r="B10" s="25"/>
      <c r="C10" s="25"/>
      <c r="D10" s="25"/>
      <c r="E10" s="25"/>
      <c r="F10" s="25"/>
    </row>
    <row r="11" spans="1:6" ht="15.75">
      <c r="A11" s="27" t="s">
        <v>127</v>
      </c>
      <c r="B11" s="28">
        <f>SUM(B8:B10)</f>
        <v>567358</v>
      </c>
      <c r="C11" s="28">
        <f>SUM(C8:C10)</f>
        <v>404288</v>
      </c>
      <c r="D11" s="28">
        <f>SUM(D8:D10)</f>
        <v>404288</v>
      </c>
      <c r="E11" s="28">
        <f>SUM(E8:E10)</f>
        <v>404288</v>
      </c>
      <c r="F11" s="28">
        <f>SUM(F8:F10)</f>
        <v>404288</v>
      </c>
    </row>
    <row r="12" spans="1:6" ht="15.75">
      <c r="A12" s="21" t="s">
        <v>128</v>
      </c>
      <c r="B12" s="22"/>
      <c r="C12" s="22"/>
      <c r="D12" s="22"/>
      <c r="E12" s="22"/>
      <c r="F12" s="22"/>
    </row>
    <row r="13" spans="1:6" ht="15.75">
      <c r="A13" s="29" t="s">
        <v>139</v>
      </c>
      <c r="B13" s="25">
        <v>-462600</v>
      </c>
      <c r="C13" s="25">
        <v>-293750</v>
      </c>
      <c r="D13" s="25">
        <v>-499300</v>
      </c>
      <c r="E13" s="25">
        <v>-441850</v>
      </c>
      <c r="F13" s="25">
        <v>-322525</v>
      </c>
    </row>
    <row r="14" spans="1:6" ht="15.75">
      <c r="A14" s="29"/>
      <c r="B14" s="25"/>
      <c r="C14" s="25"/>
      <c r="D14" s="25"/>
      <c r="E14" s="25"/>
      <c r="F14" s="25"/>
    </row>
    <row r="15" spans="1:6" ht="15.75">
      <c r="A15" s="29"/>
      <c r="B15" s="25"/>
      <c r="C15" s="25"/>
      <c r="D15" s="25"/>
      <c r="E15" s="25"/>
      <c r="F15" s="25"/>
    </row>
    <row r="16" spans="1:6" ht="15.75">
      <c r="A16" s="19" t="s">
        <v>129</v>
      </c>
      <c r="B16" s="30">
        <f>SUM(B13:B15)</f>
        <v>-462600</v>
      </c>
      <c r="C16" s="30">
        <f>SUM(C13:C15)</f>
        <v>-293750</v>
      </c>
      <c r="D16" s="30">
        <f>SUM(D13:D15)</f>
        <v>-499300</v>
      </c>
      <c r="E16" s="30">
        <f>SUM(E13:E15)</f>
        <v>-441850</v>
      </c>
      <c r="F16" s="30">
        <f>SUM(F13:F15)</f>
        <v>-322525</v>
      </c>
    </row>
    <row r="17" spans="1:6" ht="15.75">
      <c r="A17" s="31" t="s">
        <v>130</v>
      </c>
      <c r="B17" s="30"/>
      <c r="C17" s="30"/>
      <c r="D17" s="30"/>
      <c r="E17" s="30"/>
      <c r="F17" s="30"/>
    </row>
    <row r="18" spans="1:6" ht="15.75">
      <c r="A18" s="32" t="s">
        <v>131</v>
      </c>
      <c r="B18" s="25"/>
      <c r="C18" s="25"/>
      <c r="D18" s="25"/>
      <c r="E18" s="25"/>
      <c r="F18" s="25"/>
    </row>
    <row r="19" spans="1:6" ht="15.75">
      <c r="A19" s="33" t="s">
        <v>132</v>
      </c>
      <c r="B19" s="24"/>
      <c r="C19" s="24"/>
      <c r="D19" s="24"/>
      <c r="E19" s="24"/>
      <c r="F19" s="24"/>
    </row>
    <row r="20" spans="1:6" ht="15.75">
      <c r="A20" s="33" t="s">
        <v>132</v>
      </c>
      <c r="B20" s="24"/>
      <c r="C20" s="24"/>
      <c r="D20" s="24"/>
      <c r="E20" s="24"/>
      <c r="F20" s="24"/>
    </row>
    <row r="21" spans="1:6" ht="15.75">
      <c r="A21" s="34" t="s">
        <v>133</v>
      </c>
      <c r="B21" s="35"/>
      <c r="C21" s="35"/>
      <c r="D21" s="35"/>
      <c r="E21" s="35"/>
      <c r="F21" s="35"/>
    </row>
    <row r="22" spans="1:6" ht="15.75">
      <c r="A22" s="36" t="s">
        <v>134</v>
      </c>
      <c r="B22" s="35">
        <f>B6+B11+B16+B17+B21</f>
        <v>104758</v>
      </c>
      <c r="C22" s="35">
        <f>C6+C11+C16+C17+C21</f>
        <v>215296</v>
      </c>
      <c r="D22" s="35">
        <f>D6+D11+D16+D17+D21</f>
        <v>120284</v>
      </c>
      <c r="E22" s="35">
        <f>E6+E11+E16+E17+E21</f>
        <v>82722</v>
      </c>
      <c r="F22" s="35">
        <f>F6+F11+F16+F17+F21</f>
        <v>164485</v>
      </c>
    </row>
    <row r="23" spans="1:6" ht="15.75">
      <c r="A23" s="21" t="s">
        <v>135</v>
      </c>
      <c r="B23" s="25"/>
      <c r="C23" s="25"/>
      <c r="D23" s="25"/>
      <c r="E23" s="25"/>
      <c r="F23" s="25"/>
    </row>
    <row r="24" spans="1:6" ht="15.75">
      <c r="A24" s="29"/>
      <c r="B24" s="24"/>
      <c r="C24" s="24"/>
      <c r="D24" s="24"/>
      <c r="E24" s="24"/>
      <c r="F24" s="24"/>
    </row>
    <row r="25" spans="1:6" ht="15.75">
      <c r="A25" s="37" t="s">
        <v>136</v>
      </c>
      <c r="B25" s="38"/>
      <c r="C25" s="38"/>
      <c r="D25" s="38"/>
      <c r="E25" s="38"/>
      <c r="F25" s="38"/>
    </row>
    <row r="26" spans="1:6" ht="15.75">
      <c r="A26" s="36" t="s">
        <v>137</v>
      </c>
      <c r="B26" s="35">
        <f>+B22+B25</f>
        <v>104758</v>
      </c>
      <c r="C26" s="35">
        <f>+C22+C25</f>
        <v>215296</v>
      </c>
      <c r="D26" s="35">
        <f>+D22+D25</f>
        <v>120284</v>
      </c>
      <c r="E26" s="35">
        <f>+E22+E25</f>
        <v>82722</v>
      </c>
      <c r="F26" s="35">
        <f>+F22+F25</f>
        <v>164485</v>
      </c>
    </row>
    <row r="27" spans="1:6" s="13" customFormat="1" ht="15.75">
      <c r="A27" s="39"/>
      <c r="B27" s="26"/>
      <c r="C27" s="26"/>
      <c r="D27" s="26"/>
      <c r="E27" s="26"/>
      <c r="F27" s="26"/>
    </row>
    <row r="28" spans="1:6" s="42" customFormat="1" ht="18.75">
      <c r="A28" s="40" t="s">
        <v>145</v>
      </c>
      <c r="B28" s="41">
        <f>-0.05*B13</f>
        <v>23130</v>
      </c>
      <c r="C28" s="41">
        <f>-0.05*C13</f>
        <v>14687.5</v>
      </c>
      <c r="D28" s="41">
        <f>-0.05*D13</f>
        <v>24965</v>
      </c>
      <c r="E28" s="41">
        <f>-0.05*E13</f>
        <v>22092.5</v>
      </c>
      <c r="F28" s="41">
        <f>-0.05*F13</f>
        <v>16126.25</v>
      </c>
    </row>
    <row r="29" spans="1:4" ht="15.75">
      <c r="A29" s="14"/>
      <c r="B29" s="15"/>
      <c r="C29" s="15"/>
      <c r="D29" s="15"/>
    </row>
    <row r="30" spans="1:4" ht="15.75">
      <c r="A30" s="43" t="s">
        <v>138</v>
      </c>
      <c r="B30" s="15"/>
      <c r="C30" s="15"/>
      <c r="D30" s="15"/>
    </row>
    <row r="31" spans="1:2" ht="18.75">
      <c r="A31" s="49" t="s">
        <v>144</v>
      </c>
      <c r="B31" s="44"/>
    </row>
    <row r="32" spans="1:5" ht="23.25" customHeight="1">
      <c r="A32" s="50" t="s">
        <v>146</v>
      </c>
      <c r="B32" s="50"/>
      <c r="C32" s="50"/>
      <c r="D32" s="50"/>
      <c r="E32" s="50"/>
    </row>
    <row r="33" spans="1:4" ht="18.75">
      <c r="A33" s="45"/>
      <c r="B33" s="12"/>
      <c r="C33" s="44"/>
      <c r="D33" s="15"/>
    </row>
    <row r="34" spans="1:4" ht="18.75">
      <c r="A34" s="45"/>
      <c r="B34" s="44"/>
      <c r="D34" s="15"/>
    </row>
    <row r="35" spans="1:4" ht="18.75">
      <c r="A35" s="46"/>
      <c r="B35" s="15"/>
      <c r="C35" s="15"/>
      <c r="D35" s="15"/>
    </row>
  </sheetData>
  <mergeCells count="3">
    <mergeCell ref="A32:E32"/>
    <mergeCell ref="A3:F3"/>
    <mergeCell ref="A2:F2"/>
  </mergeCells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 County-ITS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 County ITS</dc:creator>
  <cp:keywords/>
  <dc:description/>
  <cp:lastModifiedBy>Janet Masuo</cp:lastModifiedBy>
  <cp:lastPrinted>2005-02-18T20:13:49Z</cp:lastPrinted>
  <dcterms:created xsi:type="dcterms:W3CDTF">2004-09-24T22:24:31Z</dcterms:created>
  <dcterms:modified xsi:type="dcterms:W3CDTF">2005-02-24T18:23:48Z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-1513569331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1461896142</vt:i4>
  </property>
  <property fmtid="{D5CDD505-2E9C-101B-9397-08002B2CF9AE}" pid="7" name="_ReviewingToolsShownOnce">
    <vt:lpwstr/>
  </property>
</Properties>
</file>