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kc1-portal6.sharepoint.com/legislative_review/2025 Leg Tracker/2506-5545 ECO/"/>
    </mc:Choice>
  </mc:AlternateContent>
  <xr:revisionPtr revIDLastSave="498" documentId="8_{42771520-D083-481E-9365-06D947AC9B58}" xr6:coauthVersionLast="47" xr6:coauthVersionMax="47" xr10:uidLastSave="{6ADE0C6E-7EF5-497E-8DE2-C03155B6CAB6}"/>
  <bookViews>
    <workbookView xWindow="-120" yWindow="-120" windowWidth="29040" windowHeight="15720" xr2:uid="{00000000-000D-0000-FFFF-FFFF00000000}"/>
  </bookViews>
  <sheets>
    <sheet name="Fiscal Note" sheetId="1" r:id="rId1"/>
  </sheets>
  <definedNames>
    <definedName name="_xlnm.Print_Area" localSheetId="0">'Fiscal Note'!$A$1:$G$46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F32" i="1"/>
  <c r="G19" i="1"/>
  <c r="G18" i="1"/>
  <c r="G17" i="1"/>
  <c r="F19" i="1"/>
  <c r="F18" i="1"/>
  <c r="F17" i="1"/>
  <c r="E18" i="1"/>
  <c r="G21" i="1" l="1"/>
  <c r="F21" i="1"/>
  <c r="E32" i="1"/>
  <c r="E41" i="1" s="1"/>
  <c r="G32" i="1"/>
  <c r="G41" i="1" s="1"/>
  <c r="E21" i="1"/>
</calcChain>
</file>

<file path=xl/sharedStrings.xml><?xml version="1.0" encoding="utf-8"?>
<sst xmlns="http://schemas.openxmlformats.org/spreadsheetml/2006/main" count="51" uniqueCount="40">
  <si>
    <t>2025 FISCAL NOTE</t>
  </si>
  <si>
    <t xml:space="preserve">Ordinance/Motion:  </t>
  </si>
  <si>
    <t>2025-XXXX</t>
  </si>
  <si>
    <t xml:space="preserve">Affected Agency and/or Agencies: Metro Transit;  Wastewater Treatment Division; Parks Division; Solid Waste Division; Water and Land Resources Division; Road Services; Airports; Fleet Services Division; Facilities Management Division. 
</t>
  </si>
  <si>
    <t xml:space="preserve">Note Prepared By:  </t>
  </si>
  <si>
    <t>Carrie Lee, Executive Climate Office</t>
  </si>
  <si>
    <t>Description of request:</t>
  </si>
  <si>
    <t>Revenue to:</t>
  </si>
  <si>
    <t>Agency</t>
  </si>
  <si>
    <t>Fund Code</t>
  </si>
  <si>
    <t>Revenue Source</t>
  </si>
  <si>
    <t>2026-2027</t>
  </si>
  <si>
    <t>2028-29</t>
  </si>
  <si>
    <t>Metro Transit</t>
  </si>
  <si>
    <t>N/A</t>
  </si>
  <si>
    <t xml:space="preserve">TOTAL </t>
  </si>
  <si>
    <t>Expenditures from:</t>
  </si>
  <si>
    <t>Department</t>
  </si>
  <si>
    <t>TOTAL</t>
  </si>
  <si>
    <t xml:space="preserve">Expenditures by Categories </t>
  </si>
  <si>
    <t>Does this legislation require a budget supplemental? Yes/No</t>
  </si>
  <si>
    <t>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</si>
  <si>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</si>
  <si>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</si>
  <si>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</si>
  <si>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</si>
  <si>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</si>
  <si>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</si>
  <si>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</si>
  <si>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Title:  AN ORDINANCE relating to the sale of environmental attributes held by the County; authorizing the Office of Climate to enter into an agreement with an environmental services aggregator who would support the tracking and reporting of low-carbon fuels usage in County fleets and production of low-carbon fuels to generate credits in the Washington Clean Fuels Program and manage the sale of credits to producers and suppliers of regulated fuels.</t>
  </si>
  <si>
    <r>
      <t>Sale of Clean Fuels Program credits</t>
    </r>
    <r>
      <rPr>
        <vertAlign val="superscript"/>
        <sz val="10.5"/>
        <color rgb="FF000000"/>
        <rFont val="Calibri"/>
        <scheme val="minor"/>
      </rPr>
      <t>1</t>
    </r>
  </si>
  <si>
    <t>Sale of Clean Fuels Program credits</t>
  </si>
  <si>
    <t>Date Prepared: May 5, 2025</t>
  </si>
  <si>
    <t>Note Reviewed By: Elka Peterson Horner, Office of Performance, Strategy &amp; Budget</t>
  </si>
  <si>
    <t xml:space="preserve">This ordinance requests authorization for the sale of environmental attributes generated by the County from the use or production of low-carbon fuels in the Washington Clean Fuels Program. </t>
  </si>
  <si>
    <t>Department of Natural Resources and Parks</t>
  </si>
  <si>
    <t>Department of Executive Services</t>
  </si>
  <si>
    <t>Various</t>
  </si>
  <si>
    <t xml:space="preserve">1. Washington Clean Fuels Program credits are currently selling at between $23-28/credit. In 2025, the carbon intensity target was strengthened and, over the next one to two years, industry experts expect credit prices to rise  in response to the stronger targets, following what has been observed in California. 
King County has generated credits in 2023 and 2024 from Metro Transit trolley and battery-electric bus fleets, as well as Department of Natural Resources and Parks (DNRP) Solid Waste Division and Wastewater Treatment Division Fleets. In 2025, revenues projected would include sale of the 2023, 2024, as well as 2025 generated credits. 
FuSE, the third party aggregator, per the proposed Agreement in Attachment A does not directly charge King County for services and instead is compensated via a 4% fee based on revenue from credits sold on behalf of King County. Revenue estimates in this fiscal note reflect deduction of 4% for compensation for FuSE.
Revenue estimates for 2026-27 and 2028-29 biennia for each department reflect currently budgeted expansions to EV chargers owned by King County serving County fleets, as well as the public at County facilities. </t>
  </si>
  <si>
    <t>Date Reviewed: June 23,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</si>
</sst>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0000"/>
    <numFmt numFmtId="165" formatCode="_(&quot;$&quot;* #,##0_);_(&quot;$&quot;* \(#,##0\);_(&quot;$&quot;* &quot;-&quot;??_);_(@_)"/>
  </numFmts>
  <fonts count="11" x14ac:knownFonts="1">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2"/>
      <color rgb="FF000000"/>
      <name val="Calibri"/>
      <family val="2"/>
    </font>
    <font>
      <sz val="10"/>
      <name val="Arial"/>
    </font>
    <font>
      <sz val="10.5"/>
      <color rgb="FF000000"/>
      <name val="Calibri"/>
      <scheme val="minor"/>
    </font>
    <font>
      <vertAlign val="superscript"/>
      <sz val="10.5"/>
      <color rgb="FF000000"/>
      <name val="Calibri"/>
      <scheme val="minor"/>
    </font>
  </fonts>
  <fills count="3">
    <fill>
      <patternFill patternType="none"/>
    </fill>
    <fill>
      <patternFill patternType="gray125"/>
    </fill>
    <fill>
      <patternFill patternType="solid">
        <fgColor theme="0"/>
        <bgColor indexed="64"/>
      </patternFill>
    </fill>
  </fills>
  <borders count="48">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rgb="FF000000"/>
      </top>
      <bottom style="thin">
        <color rgb="FF000000"/>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44" fontId="8" fillId="0" borderId="0" applyFont="0" applyFill="0" applyBorder="0" applyAlignment="0" applyProtection="0"/>
  </cellStyleXfs>
  <cellXfs count="108">
    <xf numFmtId="0" fontId="0" fillId="0" borderId="0" xfId="0"/>
    <xf numFmtId="0" fontId="2" fillId="2" borderId="0" xfId="0" applyFont="1" applyFill="1" applyBorder="1" applyAlignment="1">
      <alignment horizontal="left"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1" fillId="2" borderId="0" xfId="0" applyFont="1" applyFill="1" applyAlignment="1">
      <alignment horizontal="centerContinuous"/>
    </xf>
    <xf numFmtId="0" fontId="2" fillId="2" borderId="0" xfId="0" applyFont="1" applyFill="1" applyAlignment="1">
      <alignment horizontal="centerContinuous"/>
    </xf>
    <xf numFmtId="0" fontId="3" fillId="2" borderId="0" xfId="0" applyFont="1" applyFill="1" applyAlignment="1"/>
    <xf numFmtId="0" fontId="3" fillId="2" borderId="0" xfId="0" applyFont="1" applyFill="1"/>
    <xf numFmtId="0" fontId="4" fillId="2" borderId="0" xfId="0" applyFont="1" applyFill="1" applyAlignment="1">
      <alignment horizontal="left"/>
    </xf>
    <xf numFmtId="0" fontId="3" fillId="2" borderId="0" xfId="0" applyFont="1" applyFill="1" applyAlignment="1">
      <alignment horizontal="centerContinuous"/>
    </xf>
    <xf numFmtId="0" fontId="2" fillId="2" borderId="24" xfId="0" applyFont="1" applyFill="1" applyBorder="1" applyAlignment="1">
      <alignment horizontal="left"/>
    </xf>
    <xf numFmtId="0" fontId="2" fillId="2" borderId="1" xfId="0" applyFont="1" applyFill="1" applyBorder="1" applyAlignment="1">
      <alignment horizontal="left"/>
    </xf>
    <xf numFmtId="0" fontId="2" fillId="2" borderId="1" xfId="0" applyFont="1" applyFill="1" applyBorder="1" applyAlignment="1">
      <alignment horizontal="centerContinuous"/>
    </xf>
    <xf numFmtId="0" fontId="2" fillId="2" borderId="2" xfId="0" applyFont="1" applyFill="1" applyBorder="1" applyAlignment="1">
      <alignment horizontal="centerContinuous"/>
    </xf>
    <xf numFmtId="0" fontId="2" fillId="2" borderId="25" xfId="0" applyFont="1" applyFill="1" applyBorder="1" applyAlignment="1">
      <alignment vertical="top" wrapText="1"/>
    </xf>
    <xf numFmtId="0" fontId="0" fillId="2" borderId="0" xfId="0" applyFill="1" applyAlignment="1">
      <alignment vertical="top"/>
    </xf>
    <xf numFmtId="0" fontId="0" fillId="2" borderId="3" xfId="0" applyFill="1" applyBorder="1" applyAlignment="1">
      <alignment vertical="top"/>
    </xf>
    <xf numFmtId="0" fontId="2" fillId="2" borderId="25" xfId="0" applyFont="1" applyFill="1" applyBorder="1" applyAlignment="1">
      <alignment horizontal="left" vertical="top" wrapText="1"/>
    </xf>
    <xf numFmtId="0" fontId="0" fillId="2" borderId="0" xfId="0" applyFill="1" applyAlignment="1">
      <alignment horizontal="left" vertical="top"/>
    </xf>
    <xf numFmtId="0" fontId="0" fillId="2" borderId="3" xfId="0" applyFill="1" applyBorder="1" applyAlignment="1">
      <alignment horizontal="left" vertical="top"/>
    </xf>
    <xf numFmtId="0" fontId="2" fillId="2" borderId="25" xfId="0" applyFont="1" applyFill="1" applyBorder="1"/>
    <xf numFmtId="0" fontId="2" fillId="2" borderId="0" xfId="0" applyFont="1" applyFill="1" applyBorder="1"/>
    <xf numFmtId="0" fontId="2" fillId="2" borderId="3" xfId="0" applyFont="1" applyFill="1" applyBorder="1"/>
    <xf numFmtId="14" fontId="2" fillId="2" borderId="0" xfId="0" applyNumberFormat="1" applyFont="1" applyFill="1" applyBorder="1"/>
    <xf numFmtId="0" fontId="2" fillId="2" borderId="26" xfId="0" applyFont="1" applyFill="1" applyBorder="1"/>
    <xf numFmtId="14" fontId="2" fillId="2" borderId="4" xfId="0" applyNumberFormat="1" applyFont="1" applyFill="1" applyBorder="1"/>
    <xf numFmtId="0" fontId="2" fillId="2" borderId="4" xfId="0" applyFont="1" applyFill="1" applyBorder="1"/>
    <xf numFmtId="0" fontId="2" fillId="2" borderId="5" xfId="0" applyFont="1" applyFill="1" applyBorder="1"/>
    <xf numFmtId="0" fontId="2" fillId="2" borderId="0" xfId="0" applyFont="1" applyFill="1"/>
    <xf numFmtId="0" fontId="5" fillId="2" borderId="0" xfId="0" applyFont="1" applyFill="1" applyBorder="1"/>
    <xf numFmtId="0" fontId="5" fillId="2" borderId="0" xfId="0" applyFont="1" applyFill="1"/>
    <xf numFmtId="0" fontId="2" fillId="2" borderId="9" xfId="0" applyFont="1" applyFill="1" applyBorder="1"/>
    <xf numFmtId="0" fontId="2" fillId="2" borderId="10" xfId="0" applyFont="1" applyFill="1" applyBorder="1"/>
    <xf numFmtId="0" fontId="2" fillId="2" borderId="27" xfId="0" applyFont="1" applyFill="1" applyBorder="1" applyAlignment="1">
      <alignment horizontal="center" wrapText="1"/>
    </xf>
    <xf numFmtId="0" fontId="2" fillId="2" borderId="27" xfId="0" applyFont="1" applyFill="1" applyBorder="1" applyAlignment="1">
      <alignment horizontal="center"/>
    </xf>
    <xf numFmtId="0" fontId="2" fillId="2" borderId="46" xfId="0" applyFont="1" applyFill="1" applyBorder="1" applyAlignment="1">
      <alignment horizontal="center"/>
    </xf>
    <xf numFmtId="0" fontId="2" fillId="2" borderId="28" xfId="0" applyFont="1" applyFill="1" applyBorder="1" applyAlignment="1">
      <alignment horizontal="center"/>
    </xf>
    <xf numFmtId="0" fontId="2" fillId="2" borderId="0" xfId="0" applyFont="1" applyFill="1" applyBorder="1" applyAlignment="1">
      <alignment horizontal="left"/>
    </xf>
    <xf numFmtId="0" fontId="2" fillId="2" borderId="11" xfId="0" applyFont="1" applyFill="1" applyBorder="1" applyAlignment="1">
      <alignment horizontal="left" wrapText="1"/>
    </xf>
    <xf numFmtId="0" fontId="2" fillId="2" borderId="8" xfId="0" applyFont="1" applyFill="1" applyBorder="1" applyAlignment="1">
      <alignment horizontal="left" wrapText="1"/>
    </xf>
    <xf numFmtId="0" fontId="2" fillId="2" borderId="7" xfId="0" applyFont="1" applyFill="1" applyBorder="1" applyAlignment="1">
      <alignment horizontal="center" wrapText="1"/>
    </xf>
    <xf numFmtId="0" fontId="9" fillId="2" borderId="7" xfId="0" applyFont="1" applyFill="1" applyBorder="1" applyAlignment="1">
      <alignment horizontal="center" wrapText="1"/>
    </xf>
    <xf numFmtId="165" fontId="2" fillId="2" borderId="7" xfId="1" applyNumberFormat="1" applyFont="1" applyFill="1" applyBorder="1"/>
    <xf numFmtId="165" fontId="2" fillId="2" borderId="36" xfId="1" applyNumberFormat="1" applyFont="1" applyFill="1" applyBorder="1"/>
    <xf numFmtId="165" fontId="2" fillId="2" borderId="22" xfId="1" applyNumberFormat="1" applyFont="1" applyFill="1" applyBorder="1"/>
    <xf numFmtId="0" fontId="2" fillId="2" borderId="11" xfId="0" applyFont="1" applyFill="1" applyBorder="1"/>
    <xf numFmtId="0" fontId="2" fillId="2" borderId="6" xfId="0" applyFont="1" applyFill="1" applyBorder="1"/>
    <xf numFmtId="3" fontId="2" fillId="2" borderId="7" xfId="0" applyNumberFormat="1" applyFont="1" applyFill="1" applyBorder="1" applyAlignment="1">
      <alignment horizontal="right"/>
    </xf>
    <xf numFmtId="3" fontId="2" fillId="2" borderId="36" xfId="0" applyNumberFormat="1" applyFont="1" applyFill="1" applyBorder="1" applyAlignment="1">
      <alignment horizontal="right"/>
    </xf>
    <xf numFmtId="3" fontId="2" fillId="2" borderId="22" xfId="0" applyNumberFormat="1" applyFont="1" applyFill="1" applyBorder="1" applyAlignment="1">
      <alignment horizontal="right"/>
    </xf>
    <xf numFmtId="0" fontId="2" fillId="2" borderId="12" xfId="0" applyFont="1" applyFill="1" applyBorder="1"/>
    <xf numFmtId="0" fontId="2" fillId="2" borderId="13" xfId="0" applyFont="1" applyFill="1" applyBorder="1"/>
    <xf numFmtId="0" fontId="2" fillId="2" borderId="21" xfId="0" applyFont="1" applyFill="1" applyBorder="1" applyAlignment="1">
      <alignment horizontal="center" wrapText="1"/>
    </xf>
    <xf numFmtId="3" fontId="5" fillId="2" borderId="21" xfId="0" applyNumberFormat="1" applyFont="1" applyFill="1" applyBorder="1"/>
    <xf numFmtId="0" fontId="2" fillId="2" borderId="0" xfId="0" applyFont="1" applyFill="1" applyAlignment="1">
      <alignment horizontal="center"/>
    </xf>
    <xf numFmtId="3" fontId="2" fillId="2" borderId="0" xfId="0" applyNumberFormat="1" applyFont="1" applyFill="1"/>
    <xf numFmtId="0" fontId="2" fillId="2" borderId="0" xfId="0" applyFont="1" applyFill="1" applyBorder="1" applyAlignment="1">
      <alignment horizontal="center"/>
    </xf>
    <xf numFmtId="0" fontId="7" fillId="2" borderId="42" xfId="0" applyFont="1" applyFill="1" applyBorder="1" applyAlignment="1"/>
    <xf numFmtId="0" fontId="2" fillId="2" borderId="39" xfId="0" applyFont="1" applyFill="1" applyBorder="1"/>
    <xf numFmtId="0" fontId="2" fillId="2" borderId="40" xfId="0" applyFont="1" applyFill="1" applyBorder="1" applyAlignment="1">
      <alignment horizontal="center" wrapText="1"/>
    </xf>
    <xf numFmtId="0" fontId="2" fillId="2" borderId="44" xfId="0" applyFont="1" applyFill="1" applyBorder="1" applyAlignment="1">
      <alignment horizontal="center" wrapText="1"/>
    </xf>
    <xf numFmtId="6" fontId="3" fillId="2" borderId="40" xfId="0" applyNumberFormat="1" applyFont="1" applyFill="1" applyBorder="1"/>
    <xf numFmtId="6" fontId="3" fillId="2" borderId="44" xfId="0" applyNumberFormat="1" applyFont="1" applyFill="1" applyBorder="1"/>
    <xf numFmtId="6" fontId="3" fillId="2" borderId="45" xfId="0" applyNumberFormat="1" applyFont="1" applyFill="1" applyBorder="1"/>
    <xf numFmtId="6" fontId="3" fillId="2" borderId="0" xfId="0" applyNumberFormat="1" applyFont="1" applyFill="1"/>
    <xf numFmtId="0" fontId="7" fillId="2" borderId="41" xfId="0" applyFont="1" applyFill="1" applyBorder="1" applyAlignment="1"/>
    <xf numFmtId="0" fontId="2" fillId="2" borderId="38" xfId="0" applyFont="1" applyFill="1" applyBorder="1"/>
    <xf numFmtId="0" fontId="2" fillId="2" borderId="8" xfId="0" applyFont="1" applyFill="1" applyBorder="1" applyAlignment="1">
      <alignment horizontal="center" wrapText="1"/>
    </xf>
    <xf numFmtId="0" fontId="2" fillId="2" borderId="36" xfId="0" applyFont="1" applyFill="1" applyBorder="1" applyAlignment="1">
      <alignment horizontal="center" wrapText="1"/>
    </xf>
    <xf numFmtId="6" fontId="3" fillId="2" borderId="7" xfId="0" applyNumberFormat="1" applyFont="1" applyFill="1" applyBorder="1"/>
    <xf numFmtId="6" fontId="3" fillId="2" borderId="36" xfId="0" applyNumberFormat="1" applyFont="1" applyFill="1" applyBorder="1"/>
    <xf numFmtId="6" fontId="3" fillId="2" borderId="22" xfId="0" applyNumberFormat="1" applyFont="1" applyFill="1" applyBorder="1"/>
    <xf numFmtId="164" fontId="2" fillId="2" borderId="7" xfId="0" applyNumberFormat="1" applyFont="1" applyFill="1" applyBorder="1" applyAlignment="1">
      <alignment horizontal="center" wrapText="1"/>
    </xf>
    <xf numFmtId="164" fontId="2" fillId="2" borderId="8" xfId="0" applyNumberFormat="1" applyFont="1" applyFill="1" applyBorder="1" applyAlignment="1">
      <alignment horizontal="center" wrapText="1"/>
    </xf>
    <xf numFmtId="0" fontId="2" fillId="2" borderId="36" xfId="0" quotePrefix="1" applyFont="1" applyFill="1" applyBorder="1" applyAlignment="1">
      <alignment horizontal="center" wrapText="1"/>
    </xf>
    <xf numFmtId="0" fontId="2" fillId="2" borderId="37" xfId="0" applyFont="1" applyFill="1" applyBorder="1"/>
    <xf numFmtId="0" fontId="2" fillId="2" borderId="43" xfId="0" applyFont="1" applyFill="1" applyBorder="1" applyAlignment="1">
      <alignment horizontal="center" wrapText="1"/>
    </xf>
    <xf numFmtId="3" fontId="5" fillId="2" borderId="43" xfId="0" applyNumberFormat="1" applyFont="1" applyFill="1" applyBorder="1"/>
    <xf numFmtId="3" fontId="5" fillId="2" borderId="29" xfId="0" applyNumberFormat="1" applyFont="1" applyFill="1" applyBorder="1"/>
    <xf numFmtId="3" fontId="2" fillId="2" borderId="0" xfId="0" applyNumberFormat="1" applyFont="1" applyFill="1" applyBorder="1"/>
    <xf numFmtId="0" fontId="2" fillId="2" borderId="10" xfId="0" applyFont="1" applyFill="1" applyBorder="1" applyAlignment="1">
      <alignment horizontal="center"/>
    </xf>
    <xf numFmtId="0" fontId="2" fillId="2" borderId="14" xfId="0" applyFont="1" applyFill="1" applyBorder="1" applyAlignment="1">
      <alignment horizontal="center"/>
    </xf>
    <xf numFmtId="0" fontId="3" fillId="2" borderId="0" xfId="0" applyFont="1" applyFill="1" applyBorder="1"/>
    <xf numFmtId="0" fontId="2" fillId="2" borderId="6" xfId="0" applyFont="1" applyFill="1" applyBorder="1" applyAlignment="1">
      <alignment horizontal="center"/>
    </xf>
    <xf numFmtId="0" fontId="2" fillId="2" borderId="8" xfId="0" applyFont="1" applyFill="1" applyBorder="1" applyAlignment="1">
      <alignment horizontal="center"/>
    </xf>
    <xf numFmtId="3" fontId="2" fillId="2" borderId="7" xfId="0" applyNumberFormat="1" applyFont="1" applyFill="1" applyBorder="1"/>
    <xf numFmtId="3" fontId="2" fillId="2" borderId="36" xfId="0" applyNumberFormat="1" applyFont="1" applyFill="1" applyBorder="1"/>
    <xf numFmtId="3" fontId="2" fillId="2" borderId="22" xfId="0" applyNumberFormat="1" applyFont="1" applyFill="1" applyBorder="1"/>
    <xf numFmtId="0" fontId="2" fillId="2" borderId="8" xfId="0" applyFont="1" applyFill="1" applyBorder="1"/>
    <xf numFmtId="3" fontId="3" fillId="2" borderId="0" xfId="0" applyNumberFormat="1" applyFont="1" applyFill="1" applyBorder="1"/>
    <xf numFmtId="0" fontId="2" fillId="2" borderId="16" xfId="0" applyFont="1" applyFill="1" applyBorder="1"/>
    <xf numFmtId="0" fontId="2" fillId="2" borderId="17" xfId="0" applyFont="1" applyFill="1" applyBorder="1"/>
    <xf numFmtId="0" fontId="2" fillId="2" borderId="18" xfId="0" applyFont="1" applyFill="1" applyBorder="1"/>
    <xf numFmtId="3" fontId="2" fillId="2" borderId="19" xfId="0" applyNumberFormat="1" applyFont="1" applyFill="1" applyBorder="1"/>
    <xf numFmtId="3" fontId="2" fillId="2" borderId="47" xfId="0" applyNumberFormat="1" applyFont="1" applyFill="1" applyBorder="1"/>
    <xf numFmtId="3" fontId="2" fillId="2" borderId="20" xfId="0" applyNumberFormat="1" applyFont="1" applyFill="1" applyBorder="1"/>
    <xf numFmtId="0" fontId="2" fillId="2" borderId="15" xfId="0" applyFont="1" applyFill="1" applyBorder="1"/>
    <xf numFmtId="3" fontId="3" fillId="2" borderId="0" xfId="0" applyNumberFormat="1" applyFont="1" applyFill="1"/>
    <xf numFmtId="3" fontId="5" fillId="2" borderId="0" xfId="0" applyNumberFormat="1" applyFont="1" applyFill="1" applyBorder="1"/>
    <xf numFmtId="0" fontId="2" fillId="2" borderId="0" xfId="0" applyFont="1" applyFill="1" applyBorder="1" applyAlignment="1">
      <alignment horizontal="left" vertical="top" wrapText="1"/>
    </xf>
    <xf numFmtId="0" fontId="3" fillId="2" borderId="0" xfId="0" applyFont="1" applyFill="1" applyAlignment="1">
      <alignment horizontal="left" vertical="top" wrapText="1"/>
    </xf>
    <xf numFmtId="0" fontId="2" fillId="2" borderId="0" xfId="0" applyFont="1" applyFill="1" applyBorder="1" applyAlignment="1">
      <alignment horizontal="left" wrapText="1"/>
    </xf>
    <xf numFmtId="0" fontId="9" fillId="2" borderId="0" xfId="0" applyFont="1" applyFill="1" applyBorder="1" applyAlignment="1">
      <alignment horizontal="left" vertical="top" wrapText="1"/>
    </xf>
    <xf numFmtId="0" fontId="0" fillId="2" borderId="23" xfId="0" applyFill="1" applyBorder="1" applyAlignment="1">
      <alignment horizontal="left" vertical="top"/>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7"/>
  <sheetViews>
    <sheetView tabSelected="1" zoomScale="175" zoomScaleNormal="175" workbookViewId="0">
      <selection activeCell="A10" sqref="A10"/>
    </sheetView>
  </sheetViews>
  <sheetFormatPr defaultColWidth="8.85546875" defaultRowHeight="12.75" x14ac:dyDescent="0.2"/>
  <cols>
    <col min="1" max="1" width="16.5703125" style="11" customWidth="1"/>
    <col min="2" max="2" width="20.5703125" style="11" customWidth="1"/>
    <col min="3" max="3" width="15.5703125" style="11" customWidth="1"/>
    <col min="4" max="4" width="32.42578125" style="11" customWidth="1"/>
    <col min="5" max="7" width="15.5703125" style="11" customWidth="1"/>
    <col min="8" max="16384" width="8.85546875" style="11"/>
  </cols>
  <sheetData>
    <row r="1" spans="1:9" ht="17.25" customHeight="1" x14ac:dyDescent="0.25">
      <c r="A1" s="8" t="s">
        <v>0</v>
      </c>
      <c r="B1" s="9"/>
      <c r="C1" s="9"/>
      <c r="D1" s="9"/>
      <c r="E1" s="9"/>
      <c r="F1" s="9"/>
      <c r="G1" s="9"/>
      <c r="H1" s="10"/>
      <c r="I1" s="10"/>
    </row>
    <row r="2" spans="1:9" ht="15" thickBot="1" x14ac:dyDescent="0.3">
      <c r="A2" s="12"/>
      <c r="B2" s="9"/>
      <c r="C2" s="9"/>
      <c r="D2" s="9"/>
      <c r="E2" s="9"/>
      <c r="F2" s="9"/>
      <c r="G2" s="9"/>
      <c r="H2" s="13"/>
    </row>
    <row r="3" spans="1:9" ht="18" customHeight="1" thickTop="1" x14ac:dyDescent="0.25">
      <c r="A3" s="14" t="s">
        <v>1</v>
      </c>
      <c r="B3" s="15" t="s">
        <v>2</v>
      </c>
      <c r="C3" s="16"/>
      <c r="D3" s="16"/>
      <c r="E3" s="16"/>
      <c r="F3" s="16"/>
      <c r="G3" s="17"/>
      <c r="H3" s="13"/>
    </row>
    <row r="4" spans="1:9" ht="56.1" customHeight="1" x14ac:dyDescent="0.2">
      <c r="A4" s="18" t="s">
        <v>29</v>
      </c>
      <c r="B4" s="19"/>
      <c r="C4" s="19"/>
      <c r="D4" s="19"/>
      <c r="E4" s="19"/>
      <c r="F4" s="19"/>
      <c r="G4" s="20"/>
      <c r="H4" s="13"/>
    </row>
    <row r="5" spans="1:9" ht="29.45" customHeight="1" x14ac:dyDescent="0.2">
      <c r="A5" s="21" t="s">
        <v>3</v>
      </c>
      <c r="B5" s="22"/>
      <c r="C5" s="22"/>
      <c r="D5" s="22"/>
      <c r="E5" s="22"/>
      <c r="F5" s="22"/>
      <c r="G5" s="23"/>
    </row>
    <row r="6" spans="1:9" ht="18" customHeight="1" x14ac:dyDescent="0.25">
      <c r="A6" s="24" t="s">
        <v>4</v>
      </c>
      <c r="B6" s="25" t="s">
        <v>5</v>
      </c>
      <c r="C6" s="25"/>
      <c r="D6" s="25"/>
      <c r="E6" s="25"/>
      <c r="F6" s="25"/>
      <c r="G6" s="26"/>
    </row>
    <row r="7" spans="1:9" ht="18" customHeight="1" x14ac:dyDescent="0.25">
      <c r="A7" s="24" t="s">
        <v>32</v>
      </c>
      <c r="B7" s="27"/>
      <c r="C7" s="25"/>
      <c r="D7" s="25"/>
      <c r="E7" s="25"/>
      <c r="F7" s="25"/>
      <c r="G7" s="26"/>
    </row>
    <row r="8" spans="1:9" ht="18" customHeight="1" x14ac:dyDescent="0.25">
      <c r="A8" s="24" t="s">
        <v>33</v>
      </c>
      <c r="B8" s="25"/>
      <c r="C8" s="25"/>
      <c r="D8" s="25"/>
      <c r="E8" s="25"/>
      <c r="F8" s="25"/>
      <c r="G8" s="26"/>
    </row>
    <row r="9" spans="1:9" ht="18" customHeight="1" thickBot="1" x14ac:dyDescent="0.3">
      <c r="A9" s="28" t="s">
        <v>39</v>
      </c>
      <c r="B9" s="29"/>
      <c r="C9" s="30"/>
      <c r="D9" s="30"/>
      <c r="E9" s="30"/>
      <c r="F9" s="30"/>
      <c r="G9" s="31"/>
    </row>
    <row r="10" spans="1:9" ht="18" customHeight="1" thickTop="1" x14ac:dyDescent="0.25">
      <c r="A10" s="32"/>
      <c r="C10" s="32"/>
      <c r="D10" s="25"/>
      <c r="E10" s="25"/>
      <c r="F10" s="25"/>
      <c r="G10" s="25"/>
    </row>
    <row r="11" spans="1:9" ht="18" customHeight="1" thickBot="1" x14ac:dyDescent="0.3">
      <c r="A11" s="33" t="s">
        <v>6</v>
      </c>
      <c r="C11" s="32"/>
      <c r="D11" s="32"/>
      <c r="E11" s="32"/>
      <c r="F11" s="32"/>
      <c r="G11" s="32"/>
    </row>
    <row r="12" spans="1:9" ht="22.5" customHeight="1" x14ac:dyDescent="0.2">
      <c r="A12" s="2" t="s">
        <v>34</v>
      </c>
      <c r="B12" s="3"/>
      <c r="C12" s="3"/>
      <c r="D12" s="3"/>
      <c r="E12" s="3"/>
      <c r="F12" s="3"/>
      <c r="G12" s="4"/>
    </row>
    <row r="13" spans="1:9" ht="35.25" customHeight="1" thickBot="1" x14ac:dyDescent="0.25">
      <c r="A13" s="5"/>
      <c r="B13" s="6"/>
      <c r="C13" s="6"/>
      <c r="D13" s="6"/>
      <c r="E13" s="6"/>
      <c r="F13" s="6"/>
      <c r="G13" s="7"/>
    </row>
    <row r="14" spans="1:9" ht="18" customHeight="1" x14ac:dyDescent="0.25">
      <c r="A14" s="1"/>
      <c r="B14" s="1"/>
      <c r="C14" s="1"/>
      <c r="D14" s="1"/>
      <c r="E14" s="1"/>
      <c r="F14" s="1"/>
      <c r="G14" s="1"/>
    </row>
    <row r="15" spans="1:9" ht="18" customHeight="1" thickBot="1" x14ac:dyDescent="0.3">
      <c r="A15" s="34" t="s">
        <v>7</v>
      </c>
      <c r="B15" s="25"/>
      <c r="C15" s="32"/>
      <c r="D15" s="32"/>
      <c r="E15" s="32"/>
      <c r="F15" s="32"/>
      <c r="G15" s="32"/>
    </row>
    <row r="16" spans="1:9" ht="14.25" x14ac:dyDescent="0.25">
      <c r="A16" s="35" t="s">
        <v>8</v>
      </c>
      <c r="B16" s="36"/>
      <c r="C16" s="37" t="s">
        <v>9</v>
      </c>
      <c r="D16" s="37" t="s">
        <v>10</v>
      </c>
      <c r="E16" s="38">
        <v>2025</v>
      </c>
      <c r="F16" s="39" t="s">
        <v>11</v>
      </c>
      <c r="G16" s="40" t="s">
        <v>12</v>
      </c>
      <c r="I16" s="41"/>
    </row>
    <row r="17" spans="1:12" ht="27.6" customHeight="1" x14ac:dyDescent="0.25">
      <c r="A17" s="42" t="s">
        <v>13</v>
      </c>
      <c r="B17" s="43"/>
      <c r="C17" s="44" t="s">
        <v>37</v>
      </c>
      <c r="D17" s="45" t="s">
        <v>30</v>
      </c>
      <c r="E17" s="46">
        <f>645468.75*0.96</f>
        <v>619650</v>
      </c>
      <c r="F17" s="47">
        <f>747375.834375*0.96</f>
        <v>717480.80099999998</v>
      </c>
      <c r="G17" s="48">
        <f>853063.6125*0.96</f>
        <v>818941.06799999997</v>
      </c>
    </row>
    <row r="18" spans="1:12" ht="18" customHeight="1" x14ac:dyDescent="0.25">
      <c r="A18" s="49" t="s">
        <v>35</v>
      </c>
      <c r="B18" s="50"/>
      <c r="C18" s="44" t="s">
        <v>37</v>
      </c>
      <c r="D18" s="44" t="s">
        <v>31</v>
      </c>
      <c r="E18" s="46">
        <f>13411.5095814423*0.96</f>
        <v>12875.049198184608</v>
      </c>
      <c r="F18" s="47">
        <f>25748.2558267539*0.96</f>
        <v>24718.325593683741</v>
      </c>
      <c r="G18" s="48">
        <f>30118.0076145785*0.96</f>
        <v>28913.287309995358</v>
      </c>
    </row>
    <row r="19" spans="1:12" ht="18" customHeight="1" x14ac:dyDescent="0.25">
      <c r="A19" s="49" t="s">
        <v>36</v>
      </c>
      <c r="B19" s="50"/>
      <c r="C19" s="44" t="s">
        <v>37</v>
      </c>
      <c r="D19" s="44" t="s">
        <v>31</v>
      </c>
      <c r="E19" s="46"/>
      <c r="F19" s="47">
        <f>56302.107165692*0.96</f>
        <v>54050.022879064323</v>
      </c>
      <c r="G19" s="48">
        <f>74793.4854995222*0.96</f>
        <v>71801.746079541306</v>
      </c>
    </row>
    <row r="20" spans="1:12" ht="18" customHeight="1" x14ac:dyDescent="0.25">
      <c r="A20" s="49"/>
      <c r="B20" s="50"/>
      <c r="C20" s="44"/>
      <c r="D20" s="44" t="s">
        <v>31</v>
      </c>
      <c r="E20" s="51"/>
      <c r="F20" s="52"/>
      <c r="G20" s="53"/>
    </row>
    <row r="21" spans="1:12" ht="18" customHeight="1" thickBot="1" x14ac:dyDescent="0.3">
      <c r="A21" s="54"/>
      <c r="B21" s="55" t="s">
        <v>15</v>
      </c>
      <c r="C21" s="56"/>
      <c r="D21" s="56"/>
      <c r="E21" s="57">
        <f>SUM(E17:E20)</f>
        <v>632525.04919818463</v>
      </c>
      <c r="F21" s="57">
        <f>SUM(F17:F20)</f>
        <v>796249.14947274805</v>
      </c>
      <c r="G21" s="57">
        <f t="shared" ref="G21" si="0">SUM(G17:G20)</f>
        <v>919656.10138953663</v>
      </c>
    </row>
    <row r="22" spans="1:12" ht="18" customHeight="1" x14ac:dyDescent="0.25">
      <c r="A22" s="32"/>
      <c r="B22" s="32"/>
      <c r="C22" s="58"/>
      <c r="D22" s="58"/>
      <c r="E22" s="59"/>
      <c r="F22" s="59"/>
      <c r="G22" s="59"/>
    </row>
    <row r="23" spans="1:12" ht="18" customHeight="1" thickBot="1" x14ac:dyDescent="0.3">
      <c r="A23" s="33" t="s">
        <v>16</v>
      </c>
      <c r="B23" s="25"/>
      <c r="C23" s="60"/>
      <c r="D23" s="58"/>
      <c r="E23" s="32"/>
      <c r="F23" s="32"/>
      <c r="G23" s="32"/>
    </row>
    <row r="24" spans="1:12" ht="16.5" customHeight="1" x14ac:dyDescent="0.25">
      <c r="A24" s="35" t="s">
        <v>8</v>
      </c>
      <c r="B24" s="36"/>
      <c r="C24" s="37" t="s">
        <v>9</v>
      </c>
      <c r="D24" s="37" t="s">
        <v>17</v>
      </c>
      <c r="E24" s="38">
        <v>2025</v>
      </c>
      <c r="F24" s="39" t="s">
        <v>11</v>
      </c>
      <c r="G24" s="40" t="s">
        <v>12</v>
      </c>
    </row>
    <row r="25" spans="1:12" ht="18" customHeight="1" x14ac:dyDescent="0.25">
      <c r="A25" s="61" t="s">
        <v>14</v>
      </c>
      <c r="B25" s="62"/>
      <c r="C25" s="63"/>
      <c r="D25" s="64"/>
      <c r="E25" s="65"/>
      <c r="F25" s="66"/>
      <c r="G25" s="67"/>
      <c r="I25" s="68"/>
      <c r="J25" s="68"/>
      <c r="K25" s="68"/>
      <c r="L25" s="68"/>
    </row>
    <row r="26" spans="1:12" ht="18" customHeight="1" x14ac:dyDescent="0.25">
      <c r="A26" s="69"/>
      <c r="B26" s="70"/>
      <c r="C26" s="71"/>
      <c r="D26" s="72"/>
      <c r="E26" s="73"/>
      <c r="F26" s="74"/>
      <c r="G26" s="75"/>
      <c r="I26" s="68"/>
      <c r="J26" s="68"/>
      <c r="K26" s="68"/>
      <c r="L26" s="68"/>
    </row>
    <row r="27" spans="1:12" ht="18" customHeight="1" x14ac:dyDescent="0.25">
      <c r="A27" s="61"/>
      <c r="B27" s="62"/>
      <c r="C27" s="44"/>
      <c r="D27" s="72"/>
      <c r="E27" s="73"/>
      <c r="F27" s="74"/>
      <c r="G27" s="75"/>
      <c r="I27" s="68"/>
      <c r="J27" s="68"/>
      <c r="K27" s="68"/>
      <c r="L27" s="68"/>
    </row>
    <row r="28" spans="1:12" ht="18" customHeight="1" x14ac:dyDescent="0.25">
      <c r="A28" s="69"/>
      <c r="B28" s="70"/>
      <c r="C28" s="71"/>
      <c r="D28" s="72"/>
      <c r="E28" s="73"/>
      <c r="F28" s="74"/>
      <c r="G28" s="75"/>
      <c r="I28" s="68"/>
      <c r="J28" s="68"/>
      <c r="K28" s="68"/>
      <c r="L28" s="68"/>
    </row>
    <row r="29" spans="1:12" ht="18" customHeight="1" x14ac:dyDescent="0.25">
      <c r="A29" s="61"/>
      <c r="B29" s="62"/>
      <c r="C29" s="76"/>
      <c r="D29" s="72"/>
      <c r="E29" s="73"/>
      <c r="F29" s="74"/>
      <c r="G29" s="75"/>
      <c r="I29" s="68"/>
      <c r="J29" s="68"/>
      <c r="K29" s="68"/>
      <c r="L29" s="68"/>
    </row>
    <row r="30" spans="1:12" ht="18" customHeight="1" x14ac:dyDescent="0.25">
      <c r="A30" s="69"/>
      <c r="B30" s="70"/>
      <c r="C30" s="77"/>
      <c r="D30" s="78"/>
      <c r="E30" s="73"/>
      <c r="F30" s="74"/>
      <c r="G30" s="75"/>
      <c r="I30" s="68"/>
      <c r="J30" s="68"/>
      <c r="K30" s="68"/>
      <c r="L30" s="68"/>
    </row>
    <row r="31" spans="1:12" ht="18" customHeight="1" x14ac:dyDescent="0.25">
      <c r="A31" s="61"/>
      <c r="B31" s="79"/>
      <c r="C31" s="44"/>
      <c r="D31" s="72"/>
      <c r="E31" s="73"/>
      <c r="F31" s="74"/>
      <c r="G31" s="75"/>
      <c r="I31" s="68"/>
      <c r="J31" s="68"/>
      <c r="K31" s="68"/>
      <c r="L31" s="68"/>
    </row>
    <row r="32" spans="1:12" ht="18" customHeight="1" thickBot="1" x14ac:dyDescent="0.3">
      <c r="A32" s="54"/>
      <c r="B32" s="55" t="s">
        <v>18</v>
      </c>
      <c r="C32" s="56"/>
      <c r="D32" s="80"/>
      <c r="E32" s="57">
        <f>SUM(E25:E31)</f>
        <v>0</v>
      </c>
      <c r="F32" s="57">
        <f>SUM(F25:F31)</f>
        <v>0</v>
      </c>
      <c r="G32" s="82">
        <f>SUM(G25:G31)</f>
        <v>0</v>
      </c>
      <c r="H32" s="83"/>
      <c r="I32" s="68"/>
      <c r="J32" s="68"/>
      <c r="K32" s="68"/>
    </row>
    <row r="33" spans="1:9" ht="18" customHeight="1" x14ac:dyDescent="0.25">
      <c r="A33" s="32"/>
      <c r="B33" s="32"/>
      <c r="C33" s="32"/>
      <c r="D33" s="32"/>
      <c r="E33" s="59"/>
      <c r="F33" s="59"/>
      <c r="G33" s="59"/>
    </row>
    <row r="34" spans="1:9" ht="18" customHeight="1" thickBot="1" x14ac:dyDescent="0.3">
      <c r="A34" s="33" t="s">
        <v>19</v>
      </c>
      <c r="B34" s="25"/>
      <c r="C34" s="25"/>
      <c r="D34" s="25"/>
      <c r="E34" s="32"/>
      <c r="F34" s="32"/>
      <c r="G34" s="32"/>
    </row>
    <row r="35" spans="1:9" ht="20.25" customHeight="1" x14ac:dyDescent="0.25">
      <c r="A35" s="35"/>
      <c r="B35" s="36"/>
      <c r="C35" s="84"/>
      <c r="D35" s="85"/>
      <c r="E35" s="38">
        <v>2025</v>
      </c>
      <c r="F35" s="39" t="s">
        <v>11</v>
      </c>
      <c r="G35" s="40" t="s">
        <v>12</v>
      </c>
      <c r="H35" s="86"/>
      <c r="I35" s="86"/>
    </row>
    <row r="36" spans="1:9" ht="18" customHeight="1" x14ac:dyDescent="0.25">
      <c r="A36" s="49"/>
      <c r="B36" s="50"/>
      <c r="C36" s="87"/>
      <c r="D36" s="88"/>
      <c r="E36" s="89"/>
      <c r="F36" s="90"/>
      <c r="G36" s="91"/>
      <c r="H36" s="86"/>
      <c r="I36" s="86"/>
    </row>
    <row r="37" spans="1:9" ht="18" customHeight="1" x14ac:dyDescent="0.25">
      <c r="A37" s="49"/>
      <c r="B37" s="50"/>
      <c r="C37" s="50"/>
      <c r="D37" s="92"/>
      <c r="E37" s="89"/>
      <c r="F37" s="90"/>
      <c r="G37" s="91"/>
      <c r="H37" s="93"/>
      <c r="I37" s="93"/>
    </row>
    <row r="38" spans="1:9" ht="18" customHeight="1" x14ac:dyDescent="0.25">
      <c r="A38" s="49"/>
      <c r="B38" s="50"/>
      <c r="C38" s="50"/>
      <c r="D38" s="92"/>
      <c r="E38" s="89"/>
      <c r="F38" s="90"/>
      <c r="G38" s="91"/>
      <c r="H38" s="93"/>
      <c r="I38" s="93"/>
    </row>
    <row r="39" spans="1:9" ht="18" customHeight="1" x14ac:dyDescent="0.25">
      <c r="A39" s="49"/>
      <c r="B39" s="50"/>
      <c r="C39" s="50"/>
      <c r="D39" s="92"/>
      <c r="E39" s="89"/>
      <c r="F39" s="90"/>
      <c r="G39" s="91"/>
    </row>
    <row r="40" spans="1:9" ht="18" customHeight="1" x14ac:dyDescent="0.25">
      <c r="A40" s="94"/>
      <c r="B40" s="95"/>
      <c r="C40" s="95"/>
      <c r="D40" s="96"/>
      <c r="E40" s="97"/>
      <c r="F40" s="98"/>
      <c r="G40" s="99"/>
    </row>
    <row r="41" spans="1:9" ht="18" customHeight="1" thickBot="1" x14ac:dyDescent="0.3">
      <c r="A41" s="54" t="s">
        <v>18</v>
      </c>
      <c r="B41" s="55"/>
      <c r="C41" s="55"/>
      <c r="D41" s="100"/>
      <c r="E41" s="57">
        <f>E32</f>
        <v>0</v>
      </c>
      <c r="F41" s="81"/>
      <c r="G41" s="82">
        <f>G32</f>
        <v>0</v>
      </c>
      <c r="H41" s="101"/>
      <c r="I41" s="101"/>
    </row>
    <row r="42" spans="1:9" ht="18" customHeight="1" x14ac:dyDescent="0.25">
      <c r="A42" s="33" t="s">
        <v>20</v>
      </c>
      <c r="B42" s="25"/>
      <c r="C42" s="25"/>
      <c r="D42" s="25" t="s">
        <v>21</v>
      </c>
      <c r="E42" s="102"/>
      <c r="F42" s="102"/>
      <c r="G42" s="102"/>
      <c r="H42" s="101"/>
      <c r="I42" s="101"/>
    </row>
    <row r="43" spans="1:9" ht="18" customHeight="1" x14ac:dyDescent="0.25">
      <c r="A43" s="25" t="s">
        <v>22</v>
      </c>
      <c r="B43" s="25"/>
      <c r="C43" s="25"/>
      <c r="D43" s="25"/>
      <c r="E43" s="102"/>
      <c r="F43" s="102"/>
      <c r="G43" s="102"/>
      <c r="H43" s="101"/>
      <c r="I43" s="101"/>
    </row>
    <row r="44" spans="1:9" ht="18" customHeight="1" x14ac:dyDescent="0.2">
      <c r="A44" s="106" t="s">
        <v>38</v>
      </c>
      <c r="B44" s="22"/>
      <c r="C44" s="22"/>
      <c r="D44" s="22"/>
      <c r="E44" s="22"/>
      <c r="F44" s="22"/>
      <c r="G44" s="22"/>
      <c r="H44" s="101"/>
      <c r="I44" s="101"/>
    </row>
    <row r="45" spans="1:9" ht="18" customHeight="1" x14ac:dyDescent="0.2">
      <c r="A45" s="22"/>
      <c r="B45" s="22"/>
      <c r="C45" s="22"/>
      <c r="D45" s="22"/>
      <c r="E45" s="22"/>
      <c r="F45" s="22"/>
      <c r="G45" s="22"/>
      <c r="H45" s="101"/>
      <c r="I45" s="101"/>
    </row>
    <row r="46" spans="1:9" ht="18" customHeight="1" x14ac:dyDescent="0.2">
      <c r="A46" s="22"/>
      <c r="B46" s="22"/>
      <c r="C46" s="22"/>
      <c r="D46" s="22"/>
      <c r="E46" s="22"/>
      <c r="F46" s="22"/>
      <c r="G46" s="22"/>
      <c r="H46" s="101"/>
      <c r="I46" s="101"/>
    </row>
    <row r="47" spans="1:9" ht="145.5" customHeight="1" x14ac:dyDescent="0.2">
      <c r="A47" s="107"/>
      <c r="B47" s="107"/>
      <c r="C47" s="107"/>
      <c r="D47" s="107"/>
      <c r="E47" s="107"/>
      <c r="F47" s="107"/>
      <c r="G47" s="107"/>
      <c r="H47" s="101"/>
      <c r="I47" s="101"/>
    </row>
    <row r="48" spans="1:9" ht="18" customHeight="1" x14ac:dyDescent="0.25">
      <c r="A48" s="33" t="s">
        <v>23</v>
      </c>
      <c r="B48" s="25"/>
      <c r="C48" s="25"/>
      <c r="D48" s="25"/>
      <c r="E48" s="102"/>
      <c r="F48" s="102"/>
      <c r="G48" s="102"/>
      <c r="H48" s="101"/>
      <c r="I48" s="101"/>
    </row>
    <row r="49" spans="1:9" ht="42" customHeight="1" x14ac:dyDescent="0.2">
      <c r="A49" s="103" t="s">
        <v>24</v>
      </c>
      <c r="B49" s="104"/>
      <c r="C49" s="104"/>
      <c r="D49" s="104"/>
      <c r="E49" s="104"/>
      <c r="F49" s="104"/>
      <c r="G49" s="104"/>
      <c r="H49" s="101"/>
      <c r="I49" s="101"/>
    </row>
    <row r="50" spans="1:9" ht="14.25" x14ac:dyDescent="0.25">
      <c r="A50" s="25" t="s">
        <v>25</v>
      </c>
      <c r="B50" s="25"/>
      <c r="C50" s="25"/>
      <c r="D50" s="25"/>
      <c r="E50" s="25"/>
      <c r="F50" s="25"/>
      <c r="G50" s="25"/>
    </row>
    <row r="51" spans="1:9" ht="28.5" customHeight="1" x14ac:dyDescent="0.25">
      <c r="A51" s="105" t="s">
        <v>26</v>
      </c>
      <c r="B51" s="105"/>
      <c r="C51" s="105"/>
      <c r="D51" s="105"/>
      <c r="E51" s="105"/>
      <c r="F51" s="105"/>
      <c r="G51" s="105"/>
    </row>
    <row r="52" spans="1:9" ht="14.25" x14ac:dyDescent="0.25">
      <c r="A52" s="25" t="s">
        <v>27</v>
      </c>
      <c r="B52" s="25"/>
      <c r="C52" s="25"/>
      <c r="D52" s="25"/>
      <c r="E52" s="25"/>
      <c r="F52" s="25"/>
      <c r="G52" s="25"/>
      <c r="H52" s="101"/>
      <c r="I52" s="101"/>
    </row>
    <row r="53" spans="1:9" ht="14.25" x14ac:dyDescent="0.25">
      <c r="A53" s="25" t="s">
        <v>28</v>
      </c>
      <c r="B53" s="25"/>
      <c r="C53" s="25"/>
      <c r="D53" s="25"/>
      <c r="E53" s="25"/>
      <c r="F53" s="25"/>
      <c r="G53" s="25"/>
    </row>
    <row r="54" spans="1:9" ht="14.25" x14ac:dyDescent="0.25">
      <c r="A54" s="25"/>
      <c r="B54" s="25"/>
      <c r="C54" s="25"/>
      <c r="D54" s="25"/>
      <c r="E54" s="25"/>
      <c r="F54" s="25"/>
      <c r="G54" s="25"/>
    </row>
    <row r="55" spans="1:9" ht="14.25" x14ac:dyDescent="0.25">
      <c r="A55" s="25"/>
      <c r="B55" s="25"/>
      <c r="C55" s="25"/>
      <c r="D55" s="25"/>
      <c r="E55" s="25"/>
      <c r="F55" s="25"/>
      <c r="G55" s="25"/>
    </row>
    <row r="56" spans="1:9" ht="14.25" x14ac:dyDescent="0.25">
      <c r="A56" s="25"/>
      <c r="B56" s="25"/>
      <c r="C56" s="25"/>
      <c r="D56" s="25"/>
      <c r="E56" s="25"/>
      <c r="F56" s="25"/>
      <c r="G56" s="25"/>
    </row>
    <row r="57" spans="1:9" ht="14.25" x14ac:dyDescent="0.25">
      <c r="A57" s="25"/>
      <c r="B57" s="25"/>
      <c r="C57" s="25"/>
      <c r="D57" s="25"/>
      <c r="E57" s="25"/>
      <c r="F57" s="25"/>
      <c r="G57" s="25"/>
    </row>
    <row r="58" spans="1:9" ht="14.25" x14ac:dyDescent="0.25">
      <c r="A58" s="25"/>
      <c r="B58" s="25"/>
      <c r="C58" s="25"/>
      <c r="D58" s="25"/>
      <c r="E58" s="25"/>
      <c r="F58" s="25"/>
      <c r="G58" s="25"/>
    </row>
    <row r="59" spans="1:9" ht="14.25" x14ac:dyDescent="0.25">
      <c r="A59" s="25"/>
      <c r="B59" s="25"/>
      <c r="C59" s="25"/>
      <c r="D59" s="25"/>
      <c r="E59" s="25"/>
      <c r="F59" s="25"/>
      <c r="G59" s="25"/>
    </row>
    <row r="60" spans="1:9" ht="14.25" x14ac:dyDescent="0.25">
      <c r="A60" s="25"/>
      <c r="B60" s="25"/>
      <c r="C60" s="25"/>
      <c r="D60" s="25"/>
      <c r="E60" s="25"/>
      <c r="F60" s="25"/>
      <c r="G60" s="25"/>
    </row>
    <row r="61" spans="1:9" ht="14.25" x14ac:dyDescent="0.25">
      <c r="A61" s="25"/>
      <c r="B61" s="25"/>
      <c r="C61" s="25"/>
      <c r="D61" s="25"/>
      <c r="E61" s="25"/>
      <c r="F61" s="25"/>
      <c r="G61" s="25"/>
    </row>
    <row r="62" spans="1:9" ht="14.25" x14ac:dyDescent="0.25">
      <c r="A62" s="25"/>
      <c r="B62" s="25"/>
      <c r="C62" s="25"/>
      <c r="D62" s="25"/>
      <c r="E62" s="25"/>
      <c r="F62" s="25"/>
      <c r="G62" s="25"/>
    </row>
    <row r="63" spans="1:9" ht="14.25" x14ac:dyDescent="0.25">
      <c r="A63" s="25"/>
      <c r="B63" s="25"/>
      <c r="C63" s="25"/>
      <c r="D63" s="25"/>
      <c r="E63" s="25"/>
      <c r="F63" s="25"/>
      <c r="G63" s="25"/>
    </row>
    <row r="64" spans="1:9" ht="14.25" x14ac:dyDescent="0.25">
      <c r="A64" s="25"/>
      <c r="B64" s="25"/>
      <c r="C64" s="25"/>
      <c r="D64" s="25"/>
      <c r="E64" s="25"/>
      <c r="F64" s="25"/>
      <c r="G64" s="25"/>
    </row>
    <row r="65" spans="1:7" ht="14.25" x14ac:dyDescent="0.25">
      <c r="A65" s="25"/>
      <c r="B65" s="25"/>
      <c r="C65" s="25"/>
      <c r="D65" s="25"/>
      <c r="E65" s="25"/>
      <c r="F65" s="25"/>
      <c r="G65" s="25"/>
    </row>
    <row r="66" spans="1:7" ht="14.25" x14ac:dyDescent="0.25">
      <c r="A66" s="25"/>
      <c r="B66" s="25"/>
      <c r="C66" s="25"/>
      <c r="D66" s="25"/>
      <c r="E66" s="25"/>
      <c r="F66" s="25"/>
      <c r="G66" s="25"/>
    </row>
    <row r="67" spans="1:7" ht="14.25" x14ac:dyDescent="0.25">
      <c r="A67" s="25"/>
      <c r="B67" s="25"/>
      <c r="C67" s="25"/>
      <c r="D67" s="25"/>
      <c r="E67" s="25"/>
      <c r="F67" s="25"/>
      <c r="G67" s="25"/>
    </row>
    <row r="68" spans="1:7" ht="14.25" x14ac:dyDescent="0.25">
      <c r="A68" s="25"/>
      <c r="B68" s="25"/>
      <c r="C68" s="25"/>
      <c r="D68" s="25"/>
      <c r="E68" s="25"/>
      <c r="F68" s="25"/>
      <c r="G68" s="25"/>
    </row>
    <row r="69" spans="1:7" ht="14.25" x14ac:dyDescent="0.25">
      <c r="A69" s="25"/>
      <c r="B69" s="25"/>
      <c r="C69" s="25"/>
      <c r="D69" s="25"/>
      <c r="E69" s="25"/>
      <c r="F69" s="25"/>
      <c r="G69" s="25"/>
    </row>
    <row r="70" spans="1:7" ht="14.25" x14ac:dyDescent="0.25">
      <c r="A70" s="25"/>
      <c r="B70" s="25"/>
      <c r="C70" s="25"/>
      <c r="D70" s="25"/>
      <c r="E70" s="25"/>
      <c r="F70" s="25"/>
      <c r="G70" s="25"/>
    </row>
    <row r="71" spans="1:7" ht="14.25" x14ac:dyDescent="0.25">
      <c r="A71" s="25"/>
      <c r="B71" s="25"/>
      <c r="C71" s="25"/>
      <c r="D71" s="25"/>
      <c r="E71" s="25"/>
      <c r="F71" s="25"/>
      <c r="G71" s="25"/>
    </row>
    <row r="72" spans="1:7" ht="14.25" x14ac:dyDescent="0.25">
      <c r="A72" s="25"/>
      <c r="B72" s="25"/>
      <c r="C72" s="25"/>
      <c r="D72" s="25"/>
      <c r="E72" s="25"/>
      <c r="F72" s="25"/>
      <c r="G72" s="25"/>
    </row>
    <row r="73" spans="1:7" ht="14.25" x14ac:dyDescent="0.25">
      <c r="A73" s="25"/>
      <c r="B73" s="25"/>
      <c r="C73" s="25"/>
      <c r="D73" s="25"/>
      <c r="E73" s="25"/>
      <c r="F73" s="25"/>
      <c r="G73" s="25"/>
    </row>
    <row r="74" spans="1:7" ht="14.25" x14ac:dyDescent="0.25">
      <c r="A74" s="25"/>
      <c r="B74" s="25"/>
      <c r="C74" s="25"/>
      <c r="D74" s="25"/>
      <c r="E74" s="25"/>
      <c r="F74" s="25"/>
      <c r="G74" s="25"/>
    </row>
    <row r="75" spans="1:7" ht="14.25" x14ac:dyDescent="0.25">
      <c r="A75" s="25"/>
      <c r="B75" s="25"/>
      <c r="C75" s="25"/>
      <c r="D75" s="25"/>
      <c r="E75" s="25"/>
      <c r="F75" s="25"/>
      <c r="G75" s="25"/>
    </row>
    <row r="76" spans="1:7" ht="14.25" x14ac:dyDescent="0.25">
      <c r="A76" s="25"/>
      <c r="B76" s="25"/>
      <c r="C76" s="25"/>
      <c r="D76" s="25"/>
      <c r="E76" s="25"/>
      <c r="F76" s="25"/>
      <c r="G76" s="25"/>
    </row>
    <row r="77" spans="1:7" ht="14.25" x14ac:dyDescent="0.25">
      <c r="A77" s="25"/>
      <c r="B77" s="25"/>
      <c r="C77" s="25"/>
      <c r="D77" s="25"/>
      <c r="E77" s="25"/>
      <c r="F77" s="25"/>
      <c r="G77" s="25"/>
    </row>
  </sheetData>
  <mergeCells count="7">
    <mergeCell ref="A12:G13"/>
    <mergeCell ref="A49:G49"/>
    <mergeCell ref="A51:G51"/>
    <mergeCell ref="A17:B17"/>
    <mergeCell ref="A4:G4"/>
    <mergeCell ref="A5:G5"/>
    <mergeCell ref="A44:G4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UserInfo>
        <DisplayName>Lee, Carrie</DisplayName>
        <AccountId>4924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6452DB1B-4CE0-4021-B01B-47CA3B5E3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8dc21f-8940-46b7-9ee9-f86b439897b1"/>
    <ds:schemaRef ds:uri="cc811197-5a73-4d86-a206-c117da05ddaa"/>
    <ds:schemaRef ds:uri="6e990388-25d0-4212-86c6-d82dabd65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90883E-5D25-453B-A922-CB8A93DE7F69}">
  <ds:schemaRef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308dc21f-8940-46b7-9ee9-f86b439897b1"/>
    <ds:schemaRef ds:uri="6e990388-25d0-4212-86c6-d82dabd65f94"/>
    <ds:schemaRef ds:uri="http://www.w3.org/XML/1998/namespace"/>
    <ds:schemaRef ds:uri="http://purl.org/dc/terms/"/>
    <ds:schemaRef ds:uri="cc811197-5a73-4d86-a206-c117da05ddaa"/>
    <ds:schemaRef ds:uri="http://schemas.microsoft.com/sharepoint/v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4.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5.xml><?xml version="1.0" encoding="utf-8"?>
<ds:datastoreItem xmlns:ds="http://schemas.openxmlformats.org/officeDocument/2006/customXml" ds:itemID="{95E8C0E4-6496-4645-B583-0BDE748C6A67}">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Peterson Horner, Elka</cp:lastModifiedBy>
  <cp:revision/>
  <dcterms:created xsi:type="dcterms:W3CDTF">1999-06-02T23:29:55Z</dcterms:created>
  <dcterms:modified xsi:type="dcterms:W3CDTF">2025-06-23T16:48:50Z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