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Updated Q1 Fin Plan" sheetId="1" r:id="rId1"/>
  </sheets>
  <definedNames>
    <definedName name="_xlnm.Print_Area" localSheetId="0">'Updated Q1 Fin Plan'!$A$1:$G$47</definedName>
  </definedNames>
  <calcPr fullCalcOnLoad="1"/>
</workbook>
</file>

<file path=xl/sharedStrings.xml><?xml version="1.0" encoding="utf-8"?>
<sst xmlns="http://schemas.openxmlformats.org/spreadsheetml/2006/main" count="52" uniqueCount="51">
  <si>
    <t>Non-CX Financial Plan</t>
  </si>
  <si>
    <t>Fund Name: ITS Technology Services</t>
  </si>
  <si>
    <t>Fund Number: 5531</t>
  </si>
  <si>
    <t>Quarter:   First 2005</t>
  </si>
  <si>
    <t>Prepared by:  Christine Chou</t>
  </si>
  <si>
    <t>Date Prepared:  04/25/05</t>
  </si>
  <si>
    <t>Category</t>
  </si>
  <si>
    <r>
      <t>2004 Actual</t>
    </r>
    <r>
      <rPr>
        <b/>
        <vertAlign val="superscript"/>
        <sz val="12"/>
        <rFont val="Times New Roman"/>
        <family val="1"/>
      </rPr>
      <t xml:space="preserve">1 </t>
    </r>
  </si>
  <si>
    <t>2005 Adopted</t>
  </si>
  <si>
    <t xml:space="preserve">2005 Revised  </t>
  </si>
  <si>
    <t>2005 Estimated</t>
  </si>
  <si>
    <t>Estimated-Adopted Change</t>
  </si>
  <si>
    <t>Explanation of Change</t>
  </si>
  <si>
    <t xml:space="preserve">Beginning Fund Balance </t>
  </si>
  <si>
    <t>Revenues</t>
  </si>
  <si>
    <r>
      <t>Central Rate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charges to other funds</t>
    </r>
  </si>
  <si>
    <t>Rates for equipment replacement</t>
  </si>
  <si>
    <t>CX transfer (Enterprise Licensing)</t>
  </si>
  <si>
    <t>Msc. revenue (incl. External customers &amp; ITS OH chrgs)</t>
  </si>
  <si>
    <t>Total Revenues</t>
  </si>
  <si>
    <t>Expenditures</t>
  </si>
  <si>
    <t>* Operating expenditures</t>
  </si>
  <si>
    <t>Asset Management</t>
  </si>
  <si>
    <t>*Transfer to ITS Capital Fund - equipment replacement</t>
  </si>
  <si>
    <t>Encumbrance Carry Over</t>
  </si>
  <si>
    <t>Encumbrance carry-over</t>
  </si>
  <si>
    <t>Class-Comp Supplemental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</si>
  <si>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</si>
  <si>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</si>
  <si>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</si>
  <si>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</si>
  <si>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</si>
  <si>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</si>
  <si>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Encumbrance carry over</t>
  </si>
  <si>
    <r>
      <t>Replacement Reserve</t>
    </r>
    <r>
      <rPr>
        <vertAlign val="superscript"/>
        <sz val="12"/>
        <rFont val="Times New Roman"/>
        <family val="1"/>
      </rPr>
      <t>3</t>
    </r>
  </si>
  <si>
    <t>05 Class-Comp Reserve</t>
  </si>
  <si>
    <r>
      <t xml:space="preserve">Data Center Eq. Replacement </t>
    </r>
    <r>
      <rPr>
        <vertAlign val="superscript"/>
        <sz val="12"/>
        <rFont val="Times New Roman"/>
        <family val="1"/>
      </rPr>
      <t>4</t>
    </r>
  </si>
  <si>
    <t>Establish reserve for data center/mainframe equipment</t>
  </si>
  <si>
    <r>
      <t xml:space="preserve"> Rate stabilization reserve </t>
    </r>
    <r>
      <rPr>
        <vertAlign val="superscript"/>
        <sz val="12"/>
        <rFont val="Times New Roman"/>
        <family val="1"/>
      </rPr>
      <t>5</t>
    </r>
  </si>
  <si>
    <t>To stablilize rate increases in the outyears</t>
  </si>
  <si>
    <t>Total Designations and Reserves</t>
  </si>
  <si>
    <t>Ending Undesignated Fund Balance</t>
  </si>
  <si>
    <r>
      <t>Target Fund Balance</t>
    </r>
    <r>
      <rPr>
        <b/>
        <vertAlign val="superscript"/>
        <sz val="12"/>
        <rFont val="Times New Roman"/>
        <family val="1"/>
      </rPr>
      <t>2</t>
    </r>
  </si>
  <si>
    <t>Financial Plan Notes:</t>
  </si>
  <si>
    <t>1  2004 Actual is from ARMS/IBIS 14th month reports</t>
  </si>
  <si>
    <t>2. Target Fund Balance is equal to 3% operating expenditure.</t>
  </si>
  <si>
    <t>3. Reserve to fund DES/ITS owned equipment replacement</t>
  </si>
  <si>
    <t>4 Reserve for data center equipment, which was isolated from the Enterprise-wide Equipment Replacement</t>
  </si>
  <si>
    <t>5 This reserved was established to allow a slower/gradual rate increase needed to offset expediture increase in the out years</t>
  </si>
  <si>
    <t>6 Second Quarter Omnibus Request</t>
  </si>
  <si>
    <r>
      <t>ITS Contingency Fund</t>
    </r>
    <r>
      <rPr>
        <b/>
        <vertAlign val="superscript"/>
        <sz val="12"/>
        <color indexed="10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</si>
</sst>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0"/>
    </font>
    <font>
      <b/>
      <sz val="12"/>
      <color indexed="10"/>
      <name val="Times New Roman"/>
      <family val="1"/>
    </font>
    <font>
      <b/>
      <vertAlign val="superscript"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37" fontId="2" fillId="0" borderId="0" xfId="19" applyFont="1" applyBorder="1" applyAlignment="1">
      <alignment horizontal="centerContinuous" wrapText="1"/>
      <protection/>
    </xf>
    <xf numFmtId="37" fontId="4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37" fontId="3" fillId="0" borderId="0" xfId="19" applyFont="1" applyBorder="1" applyAlignment="1">
      <alignment horizontal="centerContinuous" wrapText="1"/>
      <protection/>
    </xf>
    <xf numFmtId="0" fontId="3" fillId="2" borderId="0" xfId="0" applyFont="1" applyFill="1" applyBorder="1" applyAlignment="1">
      <alignment horizontal="left"/>
    </xf>
    <xf numFmtId="37" fontId="2" fillId="0" borderId="0" xfId="19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5" fillId="0" borderId="0" xfId="19" applyFont="1" applyBorder="1" applyAlignment="1">
      <alignment horizontal="left"/>
      <protection/>
    </xf>
    <xf numFmtId="37" fontId="6" fillId="0" borderId="1" xfId="19" applyFont="1" applyBorder="1" applyAlignment="1">
      <alignment horizontal="left" wrapText="1"/>
      <protection/>
    </xf>
    <xf numFmtId="37" fontId="7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8" fillId="0" borderId="0" xfId="19" applyFont="1" applyBorder="1" applyAlignment="1">
      <alignment horizontal="centerContinuous" wrapText="1"/>
      <protection/>
    </xf>
    <xf numFmtId="37" fontId="5" fillId="2" borderId="2" xfId="19" applyFont="1" applyFill="1" applyBorder="1" applyAlignment="1" applyProtection="1">
      <alignment horizontal="left" wrapText="1"/>
      <protection/>
    </xf>
    <xf numFmtId="37" fontId="5" fillId="2" borderId="3" xfId="19" applyFont="1" applyFill="1" applyBorder="1" applyAlignment="1">
      <alignment horizontal="center" wrapText="1"/>
      <protection/>
    </xf>
    <xf numFmtId="37" fontId="5" fillId="2" borderId="4" xfId="19" applyFont="1" applyFill="1" applyBorder="1" applyAlignment="1">
      <alignment horizontal="center" wrapText="1"/>
      <protection/>
    </xf>
    <xf numFmtId="37" fontId="5" fillId="2" borderId="5" xfId="19" applyFont="1" applyFill="1" applyBorder="1" applyAlignment="1">
      <alignment horizontal="center" wrapText="1"/>
      <protection/>
    </xf>
    <xf numFmtId="37" fontId="5" fillId="2" borderId="6" xfId="19" applyFont="1" applyFill="1" applyBorder="1" applyAlignment="1">
      <alignment horizontal="center" wrapText="1"/>
      <protection/>
    </xf>
    <xf numFmtId="37" fontId="5" fillId="2" borderId="7" xfId="19" applyFont="1" applyFill="1" applyBorder="1" applyAlignment="1">
      <alignment horizontal="center" wrapText="1"/>
      <protection/>
    </xf>
    <xf numFmtId="37" fontId="5" fillId="2" borderId="2" xfId="19" applyFont="1" applyFill="1" applyBorder="1" applyAlignment="1">
      <alignment horizontal="center" wrapText="1"/>
      <protection/>
    </xf>
    <xf numFmtId="37" fontId="5" fillId="2" borderId="0" xfId="19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5" fillId="0" borderId="2" xfId="19" applyFont="1" applyFill="1" applyBorder="1" applyAlignment="1">
      <alignment horizontal="left"/>
      <protection/>
    </xf>
    <xf numFmtId="165" fontId="5" fillId="0" borderId="2" xfId="15" applyNumberFormat="1" applyFont="1" applyFill="1" applyBorder="1" applyAlignment="1">
      <alignment/>
    </xf>
    <xf numFmtId="165" fontId="5" fillId="0" borderId="4" xfId="15" applyNumberFormat="1" applyFont="1" applyFill="1" applyBorder="1" applyAlignment="1">
      <alignment/>
    </xf>
    <xf numFmtId="165" fontId="5" fillId="0" borderId="8" xfId="15" applyNumberFormat="1" applyFont="1" applyFill="1" applyBorder="1" applyAlignment="1">
      <alignment/>
    </xf>
    <xf numFmtId="165" fontId="5" fillId="0" borderId="9" xfId="15" applyNumberFormat="1" applyFont="1" applyBorder="1" applyAlignment="1">
      <alignment/>
    </xf>
    <xf numFmtId="165" fontId="6" fillId="0" borderId="10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11" xfId="19" applyFont="1" applyFill="1" applyBorder="1" applyAlignment="1">
      <alignment horizontal="left"/>
      <protection/>
    </xf>
    <xf numFmtId="165" fontId="3" fillId="0" borderId="11" xfId="15" applyNumberFormat="1" applyFont="1" applyFill="1" applyBorder="1" applyAlignment="1">
      <alignment/>
    </xf>
    <xf numFmtId="165" fontId="3" fillId="0" borderId="12" xfId="15" applyNumberFormat="1" applyFont="1" applyFill="1" applyBorder="1" applyAlignment="1">
      <alignment/>
    </xf>
    <xf numFmtId="165" fontId="3" fillId="0" borderId="13" xfId="15" applyNumberFormat="1" applyFont="1" applyBorder="1" applyAlignment="1">
      <alignment/>
    </xf>
    <xf numFmtId="165" fontId="3" fillId="0" borderId="14" xfId="15" applyNumberFormat="1" applyFont="1" applyBorder="1" applyAlignment="1">
      <alignment/>
    </xf>
    <xf numFmtId="165" fontId="10" fillId="0" borderId="13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15" xfId="19" applyFont="1" applyFill="1" applyBorder="1" applyAlignment="1" quotePrefix="1">
      <alignment horizontal="left"/>
      <protection/>
    </xf>
    <xf numFmtId="165" fontId="3" fillId="0" borderId="15" xfId="15" applyNumberFormat="1" applyFont="1" applyBorder="1" applyAlignment="1">
      <alignment/>
    </xf>
    <xf numFmtId="165" fontId="10" fillId="0" borderId="11" xfId="15" applyNumberFormat="1" applyFont="1" applyBorder="1" applyAlignment="1">
      <alignment/>
    </xf>
    <xf numFmtId="37" fontId="3" fillId="0" borderId="15" xfId="19" applyFont="1" applyFill="1" applyBorder="1" applyAlignment="1">
      <alignment horizontal="left"/>
      <protection/>
    </xf>
    <xf numFmtId="165" fontId="10" fillId="0" borderId="11" xfId="15" applyNumberFormat="1" applyFont="1" applyBorder="1" applyAlignment="1">
      <alignment wrapText="1"/>
    </xf>
    <xf numFmtId="37" fontId="3" fillId="0" borderId="11" xfId="19" applyFont="1" applyFill="1" applyBorder="1" applyAlignment="1">
      <alignment horizontal="left"/>
      <protection/>
    </xf>
    <xf numFmtId="165" fontId="6" fillId="0" borderId="2" xfId="15" applyNumberFormat="1" applyFont="1" applyBorder="1" applyAlignment="1">
      <alignment/>
    </xf>
    <xf numFmtId="165" fontId="3" fillId="0" borderId="11" xfId="15" applyNumberFormat="1" applyFont="1" applyBorder="1" applyAlignment="1">
      <alignment/>
    </xf>
    <xf numFmtId="165" fontId="11" fillId="0" borderId="13" xfId="15" applyNumberFormat="1" applyFont="1" applyBorder="1" applyAlignment="1">
      <alignment/>
    </xf>
    <xf numFmtId="165" fontId="3" fillId="0" borderId="12" xfId="15" applyNumberFormat="1" applyFont="1" applyFill="1" applyBorder="1" applyAlignment="1">
      <alignment horizontal="center"/>
    </xf>
    <xf numFmtId="37" fontId="5" fillId="0" borderId="10" xfId="19" applyFont="1" applyFill="1" applyBorder="1" applyAlignment="1">
      <alignment horizontal="left"/>
      <protection/>
    </xf>
    <xf numFmtId="165" fontId="5" fillId="0" borderId="10" xfId="15" applyNumberFormat="1" applyFont="1" applyFill="1" applyBorder="1" applyAlignment="1">
      <alignment/>
    </xf>
    <xf numFmtId="165" fontId="5" fillId="0" borderId="10" xfId="15" applyNumberFormat="1" applyFont="1" applyBorder="1" applyAlignment="1">
      <alignment/>
    </xf>
    <xf numFmtId="165" fontId="10" fillId="0" borderId="10" xfId="15" applyNumberFormat="1" applyFont="1" applyBorder="1" applyAlignment="1">
      <alignment/>
    </xf>
    <xf numFmtId="37" fontId="5" fillId="0" borderId="2" xfId="19" applyFont="1" applyFill="1" applyBorder="1" applyAlignment="1">
      <alignment horizontal="left"/>
      <protection/>
    </xf>
    <xf numFmtId="165" fontId="10" fillId="3" borderId="2" xfId="15" applyNumberFormat="1" applyFont="1" applyFill="1" applyBorder="1" applyAlignment="1" quotePrefix="1">
      <alignment/>
    </xf>
    <xf numFmtId="165" fontId="3" fillId="0" borderId="4" xfId="15" applyNumberFormat="1" applyFont="1" applyFill="1" applyBorder="1" applyAlignment="1">
      <alignment/>
    </xf>
    <xf numFmtId="165" fontId="3" fillId="3" borderId="4" xfId="15" applyNumberFormat="1" applyFont="1" applyFill="1" applyBorder="1" applyAlignment="1">
      <alignment/>
    </xf>
    <xf numFmtId="165" fontId="3" fillId="0" borderId="7" xfId="15" applyNumberFormat="1" applyFont="1" applyBorder="1" applyAlignment="1">
      <alignment/>
    </xf>
    <xf numFmtId="165" fontId="10" fillId="0" borderId="2" xfId="15" applyNumberFormat="1" applyFont="1" applyBorder="1" applyAlignment="1">
      <alignment/>
    </xf>
    <xf numFmtId="37" fontId="5" fillId="0" borderId="11" xfId="19" applyFont="1" applyFill="1" applyBorder="1" applyAlignment="1">
      <alignment horizontal="left"/>
      <protection/>
    </xf>
    <xf numFmtId="165" fontId="10" fillId="0" borderId="11" xfId="15" applyNumberFormat="1" applyFont="1" applyFill="1" applyBorder="1" applyAlignment="1" quotePrefix="1">
      <alignment/>
    </xf>
    <xf numFmtId="165" fontId="11" fillId="0" borderId="12" xfId="15" applyNumberFormat="1" applyFont="1" applyBorder="1" applyAlignment="1">
      <alignment/>
    </xf>
    <xf numFmtId="165" fontId="11" fillId="0" borderId="11" xfId="15" applyNumberFormat="1" applyFont="1" applyFill="1" applyBorder="1" applyAlignment="1" quotePrefix="1">
      <alignment/>
    </xf>
    <xf numFmtId="165" fontId="3" fillId="0" borderId="2" xfId="15" applyNumberFormat="1" applyFont="1" applyFill="1" applyBorder="1" applyAlignment="1" quotePrefix="1">
      <alignment/>
    </xf>
    <xf numFmtId="165" fontId="3" fillId="0" borderId="4" xfId="15" applyNumberFormat="1" applyFont="1" applyFill="1" applyBorder="1" applyAlignment="1" quotePrefix="1">
      <alignment/>
    </xf>
    <xf numFmtId="165" fontId="11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5" fontId="3" fillId="0" borderId="0" xfId="15" applyNumberFormat="1" applyFont="1" applyFill="1" applyBorder="1" applyAlignment="1">
      <alignment/>
    </xf>
    <xf numFmtId="165" fontId="3" fillId="0" borderId="13" xfId="15" applyNumberFormat="1" applyFont="1" applyFill="1" applyBorder="1" applyAlignment="1">
      <alignment/>
    </xf>
    <xf numFmtId="165" fontId="11" fillId="0" borderId="11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/>
    </xf>
    <xf numFmtId="165" fontId="3" fillId="0" borderId="11" xfId="15" applyNumberFormat="1" applyFont="1" applyFill="1" applyBorder="1" applyAlignment="1">
      <alignment/>
    </xf>
    <xf numFmtId="0" fontId="3" fillId="0" borderId="0" xfId="0" applyFont="1" applyAlignment="1">
      <alignment wrapText="1"/>
    </xf>
    <xf numFmtId="165" fontId="5" fillId="0" borderId="11" xfId="15" applyNumberFormat="1" applyFont="1" applyFill="1" applyBorder="1" applyAlignment="1">
      <alignment/>
    </xf>
    <xf numFmtId="165" fontId="5" fillId="0" borderId="12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5" fillId="0" borderId="10" xfId="15" applyNumberFormat="1" applyFont="1" applyFill="1" applyBorder="1" applyAlignment="1">
      <alignment/>
    </xf>
    <xf numFmtId="165" fontId="6" fillId="0" borderId="11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11" fillId="0" borderId="11" xfId="15" applyNumberFormat="1" applyFont="1" applyBorder="1" applyAlignment="1">
      <alignment/>
    </xf>
    <xf numFmtId="37" fontId="5" fillId="0" borderId="16" xfId="19" applyFont="1" applyFill="1" applyBorder="1" applyAlignment="1" quotePrefix="1">
      <alignment horizontal="left"/>
      <protection/>
    </xf>
    <xf numFmtId="165" fontId="3" fillId="0" borderId="2" xfId="15" applyNumberFormat="1" applyFont="1" applyFill="1" applyBorder="1" applyAlignment="1">
      <alignment/>
    </xf>
    <xf numFmtId="165" fontId="3" fillId="0" borderId="7" xfId="15" applyNumberFormat="1" applyFont="1" applyBorder="1" applyAlignment="1">
      <alignment horizontal="right"/>
    </xf>
    <xf numFmtId="165" fontId="11" fillId="0" borderId="10" xfId="15" applyNumberFormat="1" applyFont="1" applyBorder="1" applyAlignment="1">
      <alignment horizontal="right"/>
    </xf>
    <xf numFmtId="165" fontId="3" fillId="0" borderId="0" xfId="15" applyNumberFormat="1" applyFont="1" applyAlignment="1">
      <alignment horizontal="right"/>
    </xf>
    <xf numFmtId="37" fontId="6" fillId="0" borderId="0" xfId="19" applyFont="1" applyAlignment="1">
      <alignment horizontal="left"/>
      <protection/>
    </xf>
    <xf numFmtId="37" fontId="11" fillId="0" borderId="0" xfId="19" applyFont="1" applyBorder="1">
      <alignment/>
      <protection/>
    </xf>
    <xf numFmtId="37" fontId="6" fillId="0" borderId="0" xfId="19" applyFont="1" applyBorder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7" fontId="6" fillId="0" borderId="0" xfId="19" applyFont="1" applyBorder="1" applyAlignment="1" quotePrefix="1">
      <alignment horizontal="left"/>
      <protection/>
    </xf>
    <xf numFmtId="37" fontId="11" fillId="0" borderId="0" xfId="19" applyFont="1" applyBorder="1" applyAlignment="1">
      <alignment horizontal="left"/>
      <protection/>
    </xf>
    <xf numFmtId="0" fontId="6" fillId="0" borderId="0" xfId="0" applyFont="1" applyBorder="1" applyAlignment="1" quotePrefix="1">
      <alignment horizontal="left"/>
    </xf>
    <xf numFmtId="37" fontId="6" fillId="0" borderId="0" xfId="19" applyFont="1" applyBorder="1">
      <alignment/>
      <protection/>
    </xf>
    <xf numFmtId="0" fontId="11" fillId="0" borderId="0" xfId="0" applyFont="1" applyBorder="1" applyAlignment="1">
      <alignment horizontal="center"/>
    </xf>
    <xf numFmtId="37" fontId="5" fillId="0" borderId="0" xfId="19" applyFont="1" applyBorder="1">
      <alignment/>
      <protection/>
    </xf>
    <xf numFmtId="37" fontId="3" fillId="0" borderId="0" xfId="19" applyFont="1" applyBorder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37" fontId="14" fillId="0" borderId="11" xfId="19" applyFont="1" applyFill="1" applyBorder="1" applyAlignment="1">
      <alignment horizontal="left"/>
      <protection/>
    </xf>
    <xf numFmtId="165" fontId="14" fillId="0" borderId="12" xfId="15" applyNumberFormat="1" applyFont="1" applyFill="1" applyBorder="1" applyAlignment="1">
      <alignment/>
    </xf>
    <xf numFmtId="37" fontId="4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4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43.7109375" style="110" customWidth="1"/>
    <col min="2" max="2" width="19.57421875" style="5" customWidth="1"/>
    <col min="3" max="3" width="19.00390625" style="18" customWidth="1"/>
    <col min="4" max="4" width="18.421875" style="5" bestFit="1" customWidth="1"/>
    <col min="5" max="5" width="19.7109375" style="5" customWidth="1"/>
    <col min="6" max="6" width="20.7109375" style="5" customWidth="1"/>
    <col min="7" max="7" width="49.28125" style="2" customWidth="1"/>
    <col min="8" max="8" width="8.8515625" style="2" customWidth="1"/>
  </cols>
  <sheetData>
    <row r="1" spans="1:20" ht="20.25">
      <c r="A1" s="3"/>
      <c r="B1" s="4"/>
      <c r="C1" s="4"/>
      <c r="D1" s="4"/>
      <c r="E1" s="4"/>
      <c r="F1" s="4"/>
      <c r="G1" s="4"/>
      <c r="H1" s="5"/>
      <c r="I1" s="6"/>
      <c r="J1" s="6"/>
      <c r="K1" s="6"/>
      <c r="L1" s="6"/>
      <c r="M1" s="1"/>
      <c r="N1" s="1"/>
      <c r="O1" s="1"/>
      <c r="P1" s="1"/>
      <c r="Q1" s="1"/>
      <c r="R1" s="1"/>
      <c r="S1" s="1"/>
      <c r="T1" s="1"/>
    </row>
    <row r="2" spans="1:8" s="2" customFormat="1" ht="19.5" customHeight="1">
      <c r="A2" s="117" t="s">
        <v>0</v>
      </c>
      <c r="B2" s="117"/>
      <c r="C2" s="117"/>
      <c r="D2" s="117"/>
      <c r="E2" s="117"/>
      <c r="F2" s="117"/>
      <c r="G2" s="117"/>
      <c r="H2" s="7"/>
    </row>
    <row r="3" spans="1:8" s="2" customFormat="1" ht="19.5" customHeight="1">
      <c r="A3" s="8" t="s">
        <v>1</v>
      </c>
      <c r="B3" s="9"/>
      <c r="C3" s="9"/>
      <c r="D3" s="9"/>
      <c r="E3" s="9"/>
      <c r="F3" s="9"/>
      <c r="G3" s="9"/>
      <c r="H3" s="7"/>
    </row>
    <row r="4" spans="1:20" s="14" customFormat="1" ht="15.75">
      <c r="A4" s="8" t="s">
        <v>2</v>
      </c>
      <c r="B4" s="10"/>
      <c r="C4" s="10"/>
      <c r="D4" s="10"/>
      <c r="E4" s="10"/>
      <c r="F4" s="10"/>
      <c r="G4" s="11" t="s">
        <v>3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4</v>
      </c>
      <c r="B5" s="10"/>
      <c r="C5" s="10"/>
      <c r="D5" s="10"/>
      <c r="E5" s="10"/>
      <c r="F5" s="15"/>
      <c r="G5" s="11" t="s">
        <v>5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7"/>
      <c r="F6" s="19"/>
      <c r="H6" s="19"/>
    </row>
    <row r="7" spans="1:8" s="28" customFormat="1" ht="33" customHeight="1">
      <c r="A7" s="20" t="s">
        <v>6</v>
      </c>
      <c r="B7" s="21" t="s">
        <v>7</v>
      </c>
      <c r="C7" s="22" t="s">
        <v>8</v>
      </c>
      <c r="D7" s="23" t="s">
        <v>9</v>
      </c>
      <c r="E7" s="24" t="s">
        <v>10</v>
      </c>
      <c r="F7" s="25" t="s">
        <v>11</v>
      </c>
      <c r="G7" s="26" t="s">
        <v>12</v>
      </c>
      <c r="H7" s="27"/>
    </row>
    <row r="8" spans="1:9" s="37" customFormat="1" ht="15.75">
      <c r="A8" s="29" t="s">
        <v>13</v>
      </c>
      <c r="B8" s="30">
        <v>3142967</v>
      </c>
      <c r="C8" s="31">
        <v>1724113</v>
      </c>
      <c r="D8" s="31">
        <f>B31</f>
        <v>2966038.719999999</v>
      </c>
      <c r="E8" s="32">
        <f>D8</f>
        <v>2966038.719999999</v>
      </c>
      <c r="F8" s="33"/>
      <c r="G8" s="34"/>
      <c r="H8" s="35"/>
      <c r="I8" s="36"/>
    </row>
    <row r="9" spans="1:9" s="46" customFormat="1" ht="15.75">
      <c r="A9" s="38" t="s">
        <v>14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15</v>
      </c>
      <c r="B10" s="39">
        <v>20329259</v>
      </c>
      <c r="C10" s="40">
        <v>21901792.266143955</v>
      </c>
      <c r="D10" s="40">
        <v>21901792.266143955</v>
      </c>
      <c r="E10" s="40">
        <f>D10</f>
        <v>21901792.266143955</v>
      </c>
      <c r="F10" s="48">
        <f>+E10-C10</f>
        <v>0</v>
      </c>
      <c r="G10" s="49"/>
      <c r="H10" s="44"/>
      <c r="I10" s="45"/>
    </row>
    <row r="11" spans="1:9" s="46" customFormat="1" ht="15.75">
      <c r="A11" s="50" t="s">
        <v>16</v>
      </c>
      <c r="B11" s="39">
        <v>537388</v>
      </c>
      <c r="C11" s="40">
        <v>571433</v>
      </c>
      <c r="D11" s="40">
        <v>571433</v>
      </c>
      <c r="E11" s="40">
        <f>D11</f>
        <v>571433</v>
      </c>
      <c r="F11" s="48">
        <f>+E11-C11</f>
        <v>0</v>
      </c>
      <c r="G11" s="49"/>
      <c r="H11" s="44"/>
      <c r="I11" s="45"/>
    </row>
    <row r="12" spans="1:9" s="46" customFormat="1" ht="15.75">
      <c r="A12" s="50" t="s">
        <v>17</v>
      </c>
      <c r="B12" s="39">
        <v>756649</v>
      </c>
      <c r="C12" s="40">
        <v>900083</v>
      </c>
      <c r="D12" s="40">
        <v>900083</v>
      </c>
      <c r="E12" s="40">
        <f>D12</f>
        <v>900083</v>
      </c>
      <c r="F12" s="48">
        <f>+E12-C12</f>
        <v>0</v>
      </c>
      <c r="G12" s="49"/>
      <c r="H12" s="44"/>
      <c r="I12" s="45"/>
    </row>
    <row r="13" spans="1:9" s="46" customFormat="1" ht="15.75">
      <c r="A13" s="50" t="s">
        <v>18</v>
      </c>
      <c r="B13" s="39">
        <v>1916444.72</v>
      </c>
      <c r="C13" s="40">
        <v>1270393.22</v>
      </c>
      <c r="D13" s="40">
        <v>1270393.22</v>
      </c>
      <c r="E13" s="40">
        <f>D13</f>
        <v>1270393.22</v>
      </c>
      <c r="F13" s="48">
        <f>E13-C13</f>
        <v>0</v>
      </c>
      <c r="G13" s="51"/>
      <c r="H13" s="44"/>
      <c r="I13" s="45"/>
    </row>
    <row r="14" spans="1:9" s="46" customFormat="1" ht="18.75">
      <c r="A14" s="115" t="s">
        <v>50</v>
      </c>
      <c r="B14" s="39"/>
      <c r="C14" s="40"/>
      <c r="D14" s="40"/>
      <c r="E14" s="116">
        <v>1055658</v>
      </c>
      <c r="F14" s="48">
        <f>+E14-C14</f>
        <v>1055658</v>
      </c>
      <c r="G14" s="49"/>
      <c r="H14" s="44"/>
      <c r="I14" s="45"/>
    </row>
    <row r="15" spans="1:9" s="46" customFormat="1" ht="15.75">
      <c r="A15" s="52"/>
      <c r="B15" s="39"/>
      <c r="C15" s="40"/>
      <c r="D15" s="40"/>
      <c r="E15" s="40">
        <f>+C15-D15</f>
        <v>0</v>
      </c>
      <c r="F15" s="48">
        <f>+E15-C15</f>
        <v>0</v>
      </c>
      <c r="G15" s="49"/>
      <c r="H15" s="44"/>
      <c r="I15" s="45"/>
    </row>
    <row r="16" spans="1:9" s="46" customFormat="1" ht="15.75">
      <c r="A16" s="52"/>
      <c r="B16" s="39"/>
      <c r="C16" s="40"/>
      <c r="D16" s="40"/>
      <c r="E16" s="40"/>
      <c r="F16" s="48">
        <f>+E16-C16</f>
        <v>0</v>
      </c>
      <c r="G16" s="49"/>
      <c r="H16" s="44"/>
      <c r="I16" s="45"/>
    </row>
    <row r="17" spans="1:9" s="37" customFormat="1" ht="15.75">
      <c r="A17" s="29" t="s">
        <v>19</v>
      </c>
      <c r="B17" s="30">
        <f>SUM(B9:B16)</f>
        <v>23539740.72</v>
      </c>
      <c r="C17" s="30">
        <f>SUM(C10:C16)</f>
        <v>24643701.486143954</v>
      </c>
      <c r="D17" s="30">
        <f>SUM(D10:D16)</f>
        <v>24643701.486143954</v>
      </c>
      <c r="E17" s="30">
        <f>SUM(E10:E16)</f>
        <v>25699359.486143954</v>
      </c>
      <c r="F17" s="30">
        <f>SUM(F10:F16)</f>
        <v>1055658</v>
      </c>
      <c r="G17" s="53"/>
      <c r="H17" s="35"/>
      <c r="I17" s="36"/>
    </row>
    <row r="18" spans="1:9" s="46" customFormat="1" ht="15.75">
      <c r="A18" s="38" t="s">
        <v>20</v>
      </c>
      <c r="B18" s="39"/>
      <c r="C18" s="40"/>
      <c r="D18" s="40"/>
      <c r="E18" s="54"/>
      <c r="F18" s="48"/>
      <c r="G18" s="55"/>
      <c r="H18" s="44"/>
      <c r="I18" s="45"/>
    </row>
    <row r="19" spans="1:9" s="46" customFormat="1" ht="15.75">
      <c r="A19" s="52" t="s">
        <v>21</v>
      </c>
      <c r="B19" s="39">
        <f>-22100510+109601</f>
        <v>-21990909</v>
      </c>
      <c r="C19" s="40">
        <v>-24192658</v>
      </c>
      <c r="D19" s="40">
        <v>-24192658</v>
      </c>
      <c r="E19" s="40">
        <f>D19</f>
        <v>-24192658</v>
      </c>
      <c r="F19" s="48">
        <f>+E19-C19</f>
        <v>0</v>
      </c>
      <c r="G19" s="51"/>
      <c r="H19" s="44"/>
      <c r="I19" s="45"/>
    </row>
    <row r="20" spans="1:9" s="46" customFormat="1" ht="15.75">
      <c r="A20" s="52" t="s">
        <v>22</v>
      </c>
      <c r="B20" s="45">
        <v>-147000</v>
      </c>
      <c r="C20" s="39"/>
      <c r="D20" s="40"/>
      <c r="E20" s="40">
        <f>D20</f>
        <v>0</v>
      </c>
      <c r="F20" s="48"/>
      <c r="G20" s="51"/>
      <c r="H20" s="44"/>
      <c r="I20" s="45"/>
    </row>
    <row r="21" spans="1:9" s="46" customFormat="1" ht="15.75">
      <c r="A21" s="52" t="s">
        <v>23</v>
      </c>
      <c r="B21" s="39">
        <v>-538088</v>
      </c>
      <c r="C21" s="40">
        <v>-571433</v>
      </c>
      <c r="D21" s="40">
        <f>C21</f>
        <v>-571433</v>
      </c>
      <c r="E21" s="40">
        <f>D21</f>
        <v>-571433</v>
      </c>
      <c r="F21" s="48"/>
      <c r="G21" s="51"/>
      <c r="H21" s="44"/>
      <c r="I21" s="45"/>
    </row>
    <row r="22" spans="1:9" s="46" customFormat="1" ht="15.75">
      <c r="A22" s="52" t="s">
        <v>24</v>
      </c>
      <c r="B22" s="39">
        <v>-519672</v>
      </c>
      <c r="C22" s="40"/>
      <c r="D22" s="40">
        <f>B33</f>
        <v>-264097</v>
      </c>
      <c r="E22" s="40">
        <f>D22</f>
        <v>-264097</v>
      </c>
      <c r="F22" s="48">
        <f>E22-C22</f>
        <v>-264097</v>
      </c>
      <c r="G22" s="51" t="s">
        <v>25</v>
      </c>
      <c r="H22" s="44"/>
      <c r="I22" s="45"/>
    </row>
    <row r="23" spans="1:9" s="46" customFormat="1" ht="15.75">
      <c r="A23" s="52" t="s">
        <v>26</v>
      </c>
      <c r="B23" s="39">
        <v>-521000</v>
      </c>
      <c r="C23" s="56"/>
      <c r="D23" s="40"/>
      <c r="E23" s="40"/>
      <c r="F23" s="48">
        <f>+E23-C23</f>
        <v>0</v>
      </c>
      <c r="G23" s="49"/>
      <c r="H23" s="44"/>
      <c r="I23" s="45"/>
    </row>
    <row r="24" spans="1:9" s="46" customFormat="1" ht="18.75">
      <c r="A24" s="115" t="s">
        <v>50</v>
      </c>
      <c r="B24" s="39"/>
      <c r="C24" s="56"/>
      <c r="D24" s="40"/>
      <c r="E24" s="116">
        <v>-766658</v>
      </c>
      <c r="F24" s="48">
        <f>+E24-C24</f>
        <v>-766658</v>
      </c>
      <c r="G24" s="49"/>
      <c r="H24" s="44"/>
      <c r="I24" s="45"/>
    </row>
    <row r="25" spans="1:9" s="37" customFormat="1" ht="15.75">
      <c r="A25" s="57" t="s">
        <v>27</v>
      </c>
      <c r="B25" s="58">
        <f>SUM(B19:B24)</f>
        <v>-23716669</v>
      </c>
      <c r="C25" s="58">
        <f>SUM(C19:C24)</f>
        <v>-24764091</v>
      </c>
      <c r="D25" s="58">
        <f>SUM(D19:D24)</f>
        <v>-25028188</v>
      </c>
      <c r="E25" s="58">
        <f>SUM(E19:E24)</f>
        <v>-25794846</v>
      </c>
      <c r="F25" s="59">
        <f>+E25-C25</f>
        <v>-1030755</v>
      </c>
      <c r="G25" s="60"/>
      <c r="H25" s="35"/>
      <c r="I25" s="36"/>
    </row>
    <row r="26" spans="1:9" s="46" customFormat="1" ht="15.75">
      <c r="A26" s="61" t="s">
        <v>28</v>
      </c>
      <c r="B26" s="62"/>
      <c r="C26" s="63"/>
      <c r="D26" s="63"/>
      <c r="E26" s="64"/>
      <c r="F26" s="65"/>
      <c r="G26" s="66"/>
      <c r="H26" s="44"/>
      <c r="I26" s="45"/>
    </row>
    <row r="27" spans="1:9" s="46" customFormat="1" ht="15.75">
      <c r="A27" s="67" t="s">
        <v>29</v>
      </c>
      <c r="B27" s="68"/>
      <c r="C27" s="39"/>
      <c r="D27" s="39"/>
      <c r="E27" s="39"/>
      <c r="F27" s="54"/>
      <c r="G27" s="69"/>
      <c r="H27" s="44"/>
      <c r="I27" s="45"/>
    </row>
    <row r="28" spans="1:9" s="46" customFormat="1" ht="15.75">
      <c r="A28" s="67"/>
      <c r="B28" s="68"/>
      <c r="C28" s="39"/>
      <c r="D28" s="39"/>
      <c r="E28" s="39"/>
      <c r="F28" s="54"/>
      <c r="G28" s="69"/>
      <c r="H28" s="44"/>
      <c r="I28" s="45"/>
    </row>
    <row r="29" spans="1:9" s="46" customFormat="1" ht="15.75">
      <c r="A29" s="67"/>
      <c r="B29" s="68"/>
      <c r="C29" s="39"/>
      <c r="D29" s="39"/>
      <c r="E29" s="39"/>
      <c r="F29" s="54"/>
      <c r="G29" s="69"/>
      <c r="H29" s="44"/>
      <c r="I29" s="45"/>
    </row>
    <row r="30" spans="1:9" s="46" customFormat="1" ht="15.75">
      <c r="A30" s="38" t="s">
        <v>30</v>
      </c>
      <c r="B30" s="70"/>
      <c r="C30" s="39"/>
      <c r="D30" s="39"/>
      <c r="E30" s="39"/>
      <c r="F30" s="54"/>
      <c r="G30" s="69"/>
      <c r="H30" s="44"/>
      <c r="I30" s="45"/>
    </row>
    <row r="31" spans="1:102" s="75" customFormat="1" ht="15.75">
      <c r="A31" s="29" t="s">
        <v>31</v>
      </c>
      <c r="B31" s="71">
        <f>+B8+B17+B25+B30</f>
        <v>2966038.719999999</v>
      </c>
      <c r="C31" s="72">
        <f>+C8+C17+C25+C26</f>
        <v>1603723.486143954</v>
      </c>
      <c r="D31" s="72">
        <f>+D8+D17+D25+D26</f>
        <v>2581552.206143953</v>
      </c>
      <c r="E31" s="72">
        <f>+E8+E17+E25+E26</f>
        <v>2870552.206143953</v>
      </c>
      <c r="F31" s="65"/>
      <c r="G31" s="73"/>
      <c r="H31" s="44"/>
      <c r="I31" s="4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</row>
    <row r="32" spans="1:9" s="46" customFormat="1" ht="15.75">
      <c r="A32" s="67" t="s">
        <v>32</v>
      </c>
      <c r="B32" s="39">
        <v>0</v>
      </c>
      <c r="C32" s="40">
        <v>0</v>
      </c>
      <c r="D32" s="40">
        <v>0</v>
      </c>
      <c r="E32" s="76">
        <v>0</v>
      </c>
      <c r="F32" s="77"/>
      <c r="G32" s="78"/>
      <c r="H32" s="79"/>
      <c r="I32" s="45"/>
    </row>
    <row r="33" spans="1:9" s="46" customFormat="1" ht="15.75">
      <c r="A33" s="52" t="s">
        <v>33</v>
      </c>
      <c r="B33" s="39">
        <v>-264097</v>
      </c>
      <c r="C33" s="40"/>
      <c r="D33" s="40"/>
      <c r="E33" s="76"/>
      <c r="F33" s="80"/>
      <c r="G33" s="78"/>
      <c r="H33" s="79"/>
      <c r="I33" s="45"/>
    </row>
    <row r="34" spans="1:9" s="46" customFormat="1" ht="18.75">
      <c r="A34" s="46" t="s">
        <v>34</v>
      </c>
      <c r="B34" s="39">
        <v>-60000</v>
      </c>
      <c r="C34" s="40">
        <v>-119650</v>
      </c>
      <c r="D34" s="40">
        <v>-60000</v>
      </c>
      <c r="E34" s="76">
        <f>D34</f>
        <v>-60000</v>
      </c>
      <c r="F34" s="80"/>
      <c r="G34" s="78"/>
      <c r="H34" s="79"/>
      <c r="I34" s="45"/>
    </row>
    <row r="35" spans="1:9" s="46" customFormat="1" ht="15.75">
      <c r="A35" s="46" t="s">
        <v>35</v>
      </c>
      <c r="B35" s="39">
        <v>-60000</v>
      </c>
      <c r="C35" s="40">
        <v>-50000</v>
      </c>
      <c r="D35" s="40">
        <v>-50000</v>
      </c>
      <c r="E35" s="76">
        <v>-50000</v>
      </c>
      <c r="F35" s="80"/>
      <c r="G35" s="78"/>
      <c r="H35" s="79"/>
      <c r="I35" s="45"/>
    </row>
    <row r="36" spans="1:9" s="46" customFormat="1" ht="18.75">
      <c r="A36" s="46" t="s">
        <v>36</v>
      </c>
      <c r="B36" s="39">
        <v>-525000</v>
      </c>
      <c r="C36" s="40"/>
      <c r="D36" s="40">
        <v>-234127</v>
      </c>
      <c r="E36" s="76">
        <v>-234127</v>
      </c>
      <c r="F36" s="80">
        <f>E36-C36</f>
        <v>-234127</v>
      </c>
      <c r="G36" s="78" t="s">
        <v>37</v>
      </c>
      <c r="H36" s="79"/>
      <c r="I36" s="45"/>
    </row>
    <row r="37" spans="1:9" s="46" customFormat="1" ht="18.75">
      <c r="A37" s="81" t="s">
        <v>38</v>
      </c>
      <c r="B37" s="39"/>
      <c r="C37" s="40"/>
      <c r="D37" s="40">
        <f>D40-D35-D34-D31-D36</f>
        <v>-1511645.466143953</v>
      </c>
      <c r="E37" s="40">
        <f>E40-E35-E34-E31-E36</f>
        <v>-1800645.466143953</v>
      </c>
      <c r="F37" s="80">
        <f>E37-C37</f>
        <v>-1800645.466143953</v>
      </c>
      <c r="G37" s="78" t="s">
        <v>39</v>
      </c>
      <c r="H37" s="79"/>
      <c r="I37" s="45"/>
    </row>
    <row r="38" spans="1:9" s="37" customFormat="1" ht="15.75">
      <c r="A38" s="67" t="s">
        <v>40</v>
      </c>
      <c r="B38" s="82">
        <f>SUM(B32:B36)</f>
        <v>-909097</v>
      </c>
      <c r="C38" s="83">
        <f>SUM(C34:C35)</f>
        <v>-169650</v>
      </c>
      <c r="D38" s="83">
        <f>SUM(D34:D37)</f>
        <v>-1855772.466143953</v>
      </c>
      <c r="E38" s="84">
        <f>SUM(E34:E37)</f>
        <v>-2144772.4661439527</v>
      </c>
      <c r="F38" s="85"/>
      <c r="G38" s="86"/>
      <c r="H38" s="87"/>
      <c r="I38" s="36"/>
    </row>
    <row r="39" spans="1:9" s="37" customFormat="1" ht="15.75">
      <c r="A39" s="29" t="s">
        <v>41</v>
      </c>
      <c r="B39" s="30">
        <f>+B31+B38</f>
        <v>2056941.7199999988</v>
      </c>
      <c r="C39" s="31">
        <f>+C31+C38</f>
        <v>1434073.486143954</v>
      </c>
      <c r="D39" s="31">
        <f>+D31+D38</f>
        <v>725779.74</v>
      </c>
      <c r="E39" s="31">
        <f>+E31+E38</f>
        <v>725779.7400000002</v>
      </c>
      <c r="F39" s="33"/>
      <c r="G39" s="88"/>
      <c r="H39" s="35"/>
      <c r="I39" s="36"/>
    </row>
    <row r="40" spans="1:9" s="46" customFormat="1" ht="19.5" thickBot="1">
      <c r="A40" s="89" t="s">
        <v>42</v>
      </c>
      <c r="B40" s="90">
        <f>-B19*0.03</f>
        <v>659727.27</v>
      </c>
      <c r="C40" s="90">
        <f>-C19*0.03</f>
        <v>725779.74</v>
      </c>
      <c r="D40" s="90">
        <f>-D19*0.03</f>
        <v>725779.74</v>
      </c>
      <c r="E40" s="90">
        <f>-E19*0.03</f>
        <v>725779.74</v>
      </c>
      <c r="F40" s="91"/>
      <c r="G40" s="92"/>
      <c r="H40" s="93"/>
      <c r="I40" s="45"/>
    </row>
    <row r="41" spans="1:8" s="97" customFormat="1" ht="13.5" customHeight="1">
      <c r="A41" s="94" t="s">
        <v>43</v>
      </c>
      <c r="B41" s="95"/>
      <c r="C41" s="96"/>
      <c r="D41" s="95"/>
      <c r="E41" s="95"/>
      <c r="G41" s="95"/>
      <c r="H41" s="95"/>
    </row>
    <row r="42" spans="1:8" s="97" customFormat="1" ht="10.5" customHeight="1">
      <c r="A42" s="97" t="s">
        <v>44</v>
      </c>
      <c r="B42" s="98"/>
      <c r="C42" s="99"/>
      <c r="D42" s="98"/>
      <c r="E42" s="95"/>
      <c r="F42" s="95"/>
      <c r="G42" s="98"/>
      <c r="H42" s="98"/>
    </row>
    <row r="43" spans="1:8" s="97" customFormat="1" ht="14.25" customHeight="1">
      <c r="A43" s="100" t="s">
        <v>45</v>
      </c>
      <c r="B43" s="98"/>
      <c r="C43" s="101"/>
      <c r="D43" s="98"/>
      <c r="E43" s="95"/>
      <c r="F43" s="95"/>
      <c r="G43" s="98"/>
      <c r="H43" s="98"/>
    </row>
    <row r="44" spans="1:8" s="97" customFormat="1" ht="11.25" customHeight="1">
      <c r="A44" s="97" t="s">
        <v>46</v>
      </c>
      <c r="B44" s="95"/>
      <c r="C44" s="102"/>
      <c r="D44" s="95"/>
      <c r="E44" s="95"/>
      <c r="F44" s="95"/>
      <c r="G44" s="103"/>
      <c r="H44" s="98"/>
    </row>
    <row r="45" spans="1:8" s="46" customFormat="1" ht="15" customHeight="1">
      <c r="A45" s="97" t="s">
        <v>47</v>
      </c>
      <c r="B45" s="74"/>
      <c r="C45" s="104"/>
      <c r="D45" s="74"/>
      <c r="E45" s="105"/>
      <c r="F45" s="105"/>
      <c r="G45" s="95"/>
      <c r="H45" s="105"/>
    </row>
    <row r="46" spans="1:8" s="46" customFormat="1" ht="15.75">
      <c r="A46" s="97" t="s">
        <v>48</v>
      </c>
      <c r="B46" s="106"/>
      <c r="C46" s="107"/>
      <c r="D46" s="106"/>
      <c r="E46" s="108"/>
      <c r="F46" s="106"/>
      <c r="G46" s="98"/>
      <c r="H46" s="74"/>
    </row>
    <row r="47" spans="1:8" s="46" customFormat="1" ht="15.75">
      <c r="A47" s="97" t="s">
        <v>49</v>
      </c>
      <c r="B47" s="106"/>
      <c r="C47" s="107"/>
      <c r="D47" s="106"/>
      <c r="E47" s="106"/>
      <c r="F47" s="106"/>
      <c r="G47" s="98"/>
      <c r="H47" s="74"/>
    </row>
    <row r="48" spans="1:8" s="46" customFormat="1" ht="15.75">
      <c r="A48" s="109"/>
      <c r="B48" s="106"/>
      <c r="C48" s="107"/>
      <c r="D48" s="106"/>
      <c r="E48" s="106"/>
      <c r="F48" s="106"/>
      <c r="G48" s="98"/>
      <c r="H48" s="74"/>
    </row>
    <row r="49" spans="1:8" s="46" customFormat="1" ht="15.75">
      <c r="A49" s="109"/>
      <c r="B49" s="106"/>
      <c r="C49" s="107"/>
      <c r="D49" s="106"/>
      <c r="E49" s="106"/>
      <c r="F49" s="106"/>
      <c r="G49" s="98"/>
      <c r="H49" s="74"/>
    </row>
    <row r="50" spans="1:8" s="46" customFormat="1" ht="15.75">
      <c r="A50" s="109"/>
      <c r="B50" s="106"/>
      <c r="C50" s="107"/>
      <c r="D50" s="106"/>
      <c r="E50" s="106"/>
      <c r="F50" s="106"/>
      <c r="G50" s="98"/>
      <c r="H50" s="74"/>
    </row>
    <row r="51" spans="1:8" s="46" customFormat="1" ht="15.75">
      <c r="A51" s="109"/>
      <c r="B51" s="106"/>
      <c r="C51" s="107"/>
      <c r="D51" s="106"/>
      <c r="E51" s="106"/>
      <c r="F51" s="106"/>
      <c r="G51" s="98"/>
      <c r="H51" s="74"/>
    </row>
    <row r="52" spans="2:8" ht="15">
      <c r="B52" s="111"/>
      <c r="C52" s="112"/>
      <c r="D52" s="111"/>
      <c r="E52" s="111"/>
      <c r="F52" s="111"/>
      <c r="G52" s="113"/>
      <c r="H52" s="114"/>
    </row>
    <row r="53" spans="2:8" ht="15">
      <c r="B53" s="111"/>
      <c r="C53" s="112"/>
      <c r="D53" s="111"/>
      <c r="E53" s="111"/>
      <c r="F53" s="111"/>
      <c r="G53" s="113"/>
      <c r="H53" s="114"/>
    </row>
    <row r="54" spans="2:8" ht="15">
      <c r="B54" s="111"/>
      <c r="C54" s="112"/>
      <c r="D54" s="111"/>
      <c r="E54" s="111"/>
      <c r="F54" s="111"/>
      <c r="G54" s="113"/>
      <c r="H54" s="114"/>
    </row>
    <row r="55" spans="2:8" ht="15">
      <c r="B55" s="111"/>
      <c r="C55" s="112"/>
      <c r="D55" s="111"/>
      <c r="E55" s="111"/>
      <c r="F55" s="111"/>
      <c r="G55" s="113"/>
      <c r="H55" s="114"/>
    </row>
    <row r="56" ht="12.75">
      <c r="G56" s="113"/>
    </row>
    <row r="57" ht="12.75">
      <c r="G57" s="113"/>
    </row>
    <row r="58" ht="12.75">
      <c r="G58" s="113"/>
    </row>
    <row r="59" ht="12.75">
      <c r="G59" s="113"/>
    </row>
    <row r="60" ht="12.75">
      <c r="G60" s="113"/>
    </row>
    <row r="61" ht="12.75">
      <c r="G61" s="113"/>
    </row>
    <row r="62" ht="12.75">
      <c r="G62" s="113"/>
    </row>
    <row r="63" ht="12.75">
      <c r="G63" s="113"/>
    </row>
    <row r="64" ht="12.75">
      <c r="G64" s="113"/>
    </row>
    <row r="65" ht="12.75">
      <c r="G65" s="113"/>
    </row>
    <row r="66" ht="12.75">
      <c r="G66" s="113"/>
    </row>
    <row r="67" ht="12.75">
      <c r="G67" s="113"/>
    </row>
    <row r="68" ht="12.75">
      <c r="G68" s="113"/>
    </row>
    <row r="69" ht="12.75">
      <c r="G69" s="113"/>
    </row>
    <row r="70" ht="12.75">
      <c r="G70" s="113"/>
    </row>
    <row r="71" ht="12.75">
      <c r="G71" s="113"/>
    </row>
    <row r="72" ht="12.75">
      <c r="G72" s="113"/>
    </row>
    <row r="73" ht="12.75">
      <c r="G73" s="113"/>
    </row>
    <row r="74" ht="12.75">
      <c r="G74" s="113"/>
    </row>
    <row r="75" ht="12.75">
      <c r="G75" s="113"/>
    </row>
    <row r="76" ht="12.75">
      <c r="G76" s="113"/>
    </row>
    <row r="77" ht="12.75">
      <c r="G77" s="113"/>
    </row>
    <row r="78" ht="12.75">
      <c r="G78" s="113"/>
    </row>
    <row r="79" ht="12.75">
      <c r="G79" s="113"/>
    </row>
    <row r="80" ht="12.75">
      <c r="G80" s="113"/>
    </row>
    <row r="81" ht="12.75">
      <c r="G81" s="113"/>
    </row>
    <row r="82" ht="12.75">
      <c r="G82" s="113"/>
    </row>
    <row r="83" ht="12.75">
      <c r="G83" s="113"/>
    </row>
    <row r="84" ht="12.75">
      <c r="G84" s="113"/>
    </row>
    <row r="85" ht="12.75">
      <c r="G85" s="113"/>
    </row>
    <row r="86" ht="12.75">
      <c r="G86" s="113"/>
    </row>
    <row r="87" ht="12.75">
      <c r="G87" s="113"/>
    </row>
    <row r="88" ht="12.75">
      <c r="G88" s="113"/>
    </row>
    <row r="89" ht="12.75">
      <c r="G89" s="113"/>
    </row>
    <row r="90" ht="12.75">
      <c r="G90" s="113"/>
    </row>
    <row r="91" ht="12.75">
      <c r="G91" s="113"/>
    </row>
    <row r="92" ht="12.75">
      <c r="G92" s="113"/>
    </row>
    <row r="93" ht="12.75">
      <c r="G93" s="113"/>
    </row>
    <row r="94" ht="12.75">
      <c r="G94" s="113"/>
    </row>
    <row r="95" ht="12.75">
      <c r="G95" s="113"/>
    </row>
    <row r="96" ht="12.75">
      <c r="G96" s="113"/>
    </row>
    <row r="97" ht="12.75">
      <c r="G97" s="113"/>
    </row>
    <row r="98" ht="12.75">
      <c r="G98" s="113"/>
    </row>
    <row r="99" ht="12.75">
      <c r="G99" s="113"/>
    </row>
    <row r="100" ht="12.75">
      <c r="G100" s="113"/>
    </row>
    <row r="101" ht="12.75">
      <c r="G101" s="113"/>
    </row>
    <row r="102" ht="12.75">
      <c r="G102" s="113"/>
    </row>
    <row r="103" ht="12.75">
      <c r="G103" s="113"/>
    </row>
    <row r="104" ht="12.75">
      <c r="G104" s="113"/>
    </row>
    <row r="105" ht="12.75">
      <c r="G105" s="113"/>
    </row>
    <row r="106" ht="12.75">
      <c r="G106" s="113"/>
    </row>
    <row r="107" ht="12.75">
      <c r="G107" s="113"/>
    </row>
    <row r="108" ht="12.75">
      <c r="G108" s="113"/>
    </row>
    <row r="109" ht="12.75">
      <c r="G109" s="113"/>
    </row>
    <row r="110" ht="12.75">
      <c r="G110" s="113"/>
    </row>
    <row r="111" ht="12.75">
      <c r="G111" s="113"/>
    </row>
    <row r="112" ht="12.75">
      <c r="G112" s="113"/>
    </row>
    <row r="113" ht="12.75">
      <c r="G113" s="113"/>
    </row>
    <row r="114" ht="12.75">
      <c r="G114" s="113"/>
    </row>
    <row r="115" ht="12.75">
      <c r="G115" s="113"/>
    </row>
    <row r="116" ht="12.75">
      <c r="G116" s="113"/>
    </row>
    <row r="117" ht="12.75">
      <c r="G117" s="113"/>
    </row>
    <row r="118" ht="12.75">
      <c r="G118" s="113"/>
    </row>
    <row r="119" ht="12.75">
      <c r="G119" s="113"/>
    </row>
    <row r="120" ht="12.75">
      <c r="G120" s="113"/>
    </row>
    <row r="121" ht="12.75">
      <c r="G121" s="113"/>
    </row>
    <row r="122" ht="12.75">
      <c r="G122" s="113"/>
    </row>
    <row r="123" ht="12.75">
      <c r="G123" s="113"/>
    </row>
    <row r="124" ht="12.75">
      <c r="G124" s="113"/>
    </row>
    <row r="125" ht="12.75">
      <c r="G125" s="113"/>
    </row>
    <row r="126" ht="12.75">
      <c r="G126" s="113"/>
    </row>
    <row r="127" ht="12.75">
      <c r="G127" s="113"/>
    </row>
    <row r="128" ht="12.75">
      <c r="G128" s="113"/>
    </row>
    <row r="129" ht="12.75">
      <c r="G129" s="113"/>
    </row>
    <row r="130" ht="12.75">
      <c r="G130" s="113"/>
    </row>
    <row r="131" ht="12.75">
      <c r="G131" s="113"/>
    </row>
    <row r="132" ht="12.75">
      <c r="G132" s="113"/>
    </row>
    <row r="133" ht="12.75">
      <c r="G133" s="113"/>
    </row>
    <row r="134" ht="12.75">
      <c r="G134" s="113"/>
    </row>
    <row r="135" ht="12.75">
      <c r="G135" s="113"/>
    </row>
    <row r="136" ht="12.75">
      <c r="G136" s="113"/>
    </row>
    <row r="137" ht="12.75">
      <c r="G137" s="113"/>
    </row>
    <row r="138" ht="12.75">
      <c r="G138" s="113"/>
    </row>
    <row r="139" ht="12.75">
      <c r="G139" s="113"/>
    </row>
    <row r="140" ht="12.75">
      <c r="G140" s="113"/>
    </row>
    <row r="141" ht="12.75">
      <c r="G141" s="113"/>
    </row>
    <row r="142" ht="12.75">
      <c r="G142" s="113"/>
    </row>
    <row r="143" ht="12.75">
      <c r="G143" s="113"/>
    </row>
    <row r="144" ht="12.75">
      <c r="G144" s="113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Allende-Foss, Angel</cp:lastModifiedBy>
  <cp:lastPrinted>2005-05-27T19:11:53Z</cp:lastPrinted>
  <dcterms:created xsi:type="dcterms:W3CDTF">1999-07-20T00:45:31Z</dcterms:created>
  <dcterms:modified xsi:type="dcterms:W3CDTF">2005-06-02T14:15:23Z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1329996011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-302352794</vt:i4>
  </property>
  <property fmtid="{D5CDD505-2E9C-101B-9397-08002B2CF9AE}" pid="7" name="_ReviewingToolsShownOnce">
    <vt:lpwstr/>
  </property>
</Properties>
</file>