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4230" activeTab="0"/>
  </bookViews>
  <sheets>
    <sheet name="Fiscal Note-JDC MIDD" sheetId="1" r:id="rId1"/>
  </sheets>
  <externalReferences>
    <externalReference r:id="rId4"/>
    <externalReference r:id="rId5"/>
    <externalReference r:id="rId6"/>
    <externalReference r:id="rId7"/>
    <externalReference r:id="rId8"/>
    <externalReference r:id="rId9"/>
  </externalReferences>
  <definedNames>
    <definedName name="_00Salaries">#REF!</definedName>
    <definedName name="_01Salaries">#REF!</definedName>
    <definedName name="_02Salaries">#REF!</definedName>
    <definedName name="_99Salaries">#REF!</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'[5]TOC Forms'!$C$57</definedName>
    <definedName name="agingtot">'[4]original TA contracts'!#REF!</definedName>
    <definedName name="all_other_reduction">'[1]2001 Final Target Reductions'!#REF!</definedName>
    <definedName name="Appro">#REF!</definedName>
    <definedName name="ApproUnitName">'[5]TOC Forms'!$C$59</definedName>
    <definedName name="April">#REF!,#REF!,#REF!,#REF!,#REF!,#REF!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Carryover">#REF!</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#REF!</definedName>
    <definedName name="ContactPhone">'[5]TOC Forms'!$C$58</definedName>
    <definedName name="criminal" hidden="1">{"NonWhole",#N/A,FALSE,"ReorgRevisted"}</definedName>
    <definedName name="CSD_Reduction">'[1]2001 Final Target Reductions'!#REF!</definedName>
    <definedName name="CXAgncy09">'[6]09 REQ Sum Corrected 6-24-08'!$D$7:$D$9,'[6]09 REQ Sum Corrected 6-24-08'!$D$13,'[6]09 REQ Sum Corrected 6-24-08'!$D$17:$D$20</definedName>
    <definedName name="December">#REF!,#REF!,#REF!,#REF!,#REF!,#REF!,#REF!</definedName>
    <definedName name="donya" hidden="1">{"Whole",#N/A,FALSE,"ReorgRevisted"}</definedName>
    <definedName name="efg" hidden="1">{"cxtransfer",#N/A,FALSE,"ReorgRevisted"}</definedName>
    <definedName name="EstimatedFundBalance">#REF!</definedName>
    <definedName name="February">#REF!,#REF!,#REF!,#REF!,#REF!,#REF!</definedName>
    <definedName name="Financial_Plan">#REF!</definedName>
    <definedName name="FirstQOO">#REF!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#REF!</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Fund_Dept">'[5]TOC Forms'!$C$56</definedName>
    <definedName name="gg" hidden="1">{"Dis",#N/A,FALSE,"ReorgRevisted"}</definedName>
    <definedName name="housingtot">'[4]original TA contracts'!#REF!</definedName>
    <definedName name="human_service_reduction">'[1]2001 Final Target Reductions'!#REF!</definedName>
    <definedName name="iii" hidden="1">{"Dis",#N/A,FALSE,"ReorgRevisted"}</definedName>
    <definedName name="inn" hidden="1">{"NonWhole",#N/A,FALSE,"ReorgRevisted"}</definedName>
    <definedName name="January">#REF!,#REF!,#REF!,#REF!,#REF!,#REF!</definedName>
    <definedName name="July">#REF!,#REF!,#REF!,#REF!,#REF!,#REF!</definedName>
    <definedName name="June">#REF!,#REF!,#REF!,#REF!,#REF!,#REF!</definedName>
    <definedName name="k" hidden="1">{"NonWhole",#N/A,FALSE,"ReorgRevisted"}</definedName>
    <definedName name="kk" hidden="1">{"cxtransfer",#N/A,FALSE,"ReorgRevisted"}</definedName>
    <definedName name="LSJ_reduction">'[1]2001 Final Target Reductions'!#REF!</definedName>
    <definedName name="mandatory_adds">'[1]2001 Final Target Reductions'!#REF!</definedName>
    <definedName name="March">#REF!,#REF!,#REF!,#REF!,#REF!,#REF!</definedName>
    <definedName name="May">#REF!,#REF!,#REF!,#REF!,#REF!,#REF!</definedName>
    <definedName name="mental" hidden="1">{"NonWhole",#N/A,FALSE,"ReorgRevisted"}</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ther">#REF!</definedName>
    <definedName name="OtherSupplementals">#REF!</definedName>
    <definedName name="outcomes">#REF!</definedName>
    <definedName name="overhead_reduction">'[1]2001 Final Target Reductions'!#REF!</definedName>
    <definedName name="p" hidden="1">{"Dis",#N/A,FALSE,"ReorgRevisted"}</definedName>
    <definedName name="PERS_Percent">0.0613</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qqq" hidden="1">{"Dis",#N/A,FALSE,"ReorgRevisted"}</definedName>
    <definedName name="qqqqq" hidden="1">{"Dis",#N/A,FALSE,"ReorgRevisted"}</definedName>
    <definedName name="Qry01_02_03Exp">#REF!</definedName>
    <definedName name="re" hidden="1">{"Dis",#N/A,FALSE,"ReorgRevisted"}</definedName>
    <definedName name="References">#REF!</definedName>
    <definedName name="RefFundExp">#REF!</definedName>
    <definedName name="RefFundRev">#REF!</definedName>
    <definedName name="rename" hidden="1">{"NonWhole",#N/A,FALSE,"ReorgRevisted"}</definedName>
    <definedName name="Revenue_Percent_Exemption">'[1]2001 Final Target Reductions'!#REF!</definedName>
    <definedName name="rod" hidden="1">{"NonWhole",#N/A,FALSE,"ReorgRevisted"}</definedName>
    <definedName name="SecondQOO">#REF!</definedName>
    <definedName name="September">#REF!,#REF!,#REF!,#REF!,#REF!,#REF!</definedName>
    <definedName name="sick.sick" hidden="1">{"Whole",#N/A,FALSE,"ReorgRevisted"}</definedName>
    <definedName name="sod" hidden="1">{"NonWhole",#N/A,FALSE,"ReorgRevisted"}</definedName>
    <definedName name="SSI_Excess">0.0145</definedName>
    <definedName name="SSI_Max">102000</definedName>
    <definedName name="SSI_Percent">0.062</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'[1]2001 Final Target Reductions'!#REF!</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1" hidden="1">{"cxtransfer",#N/A,FALSE,"ReorgRevisted"}</definedName>
    <definedName name="w2" hidden="1">{"cxtransfer",#N/A,FALSE,"ReorgRevisted"}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a" hidden="1">{"cxtransfer",#N/A,FALSE,"ReorgRevisted"}</definedName>
    <definedName name="zz" hidden="1">{"Dis",#N/A,FALSE,"ReorgRevisted"}</definedName>
    <definedName name="zzz" hidden="1">{"cxtransfer",#N/A,FALSE,"ReorgRevisted"}</definedName>
  </definedNames>
  <calcPr fullCalcOnLoad="1"/>
</workbook>
</file>

<file path=xl/sharedStrings.xml><?xml version="1.0" encoding="utf-8"?>
<sst xmlns="http://schemas.openxmlformats.org/spreadsheetml/2006/main" count="57" uniqueCount="34">
  <si>
    <t>TOTAL</t>
  </si>
  <si>
    <t xml:space="preserve"> </t>
  </si>
  <si>
    <t>Code</t>
  </si>
  <si>
    <t>FISCAL NOTE</t>
  </si>
  <si>
    <t xml:space="preserve">  Impact of the above legislation on the fiscal affairs of King County is estimated to be:</t>
  </si>
  <si>
    <t>Revenue to:</t>
  </si>
  <si>
    <t>Fund/Agency</t>
  </si>
  <si>
    <t xml:space="preserve">Fund </t>
  </si>
  <si>
    <t xml:space="preserve">Revenue </t>
  </si>
  <si>
    <t>Current Year</t>
  </si>
  <si>
    <t>2nd Year</t>
  </si>
  <si>
    <t>3rd Year</t>
  </si>
  <si>
    <t>Source</t>
  </si>
  <si>
    <t xml:space="preserve">TOTAL </t>
  </si>
  <si>
    <t>Expenditures from:</t>
  </si>
  <si>
    <t>Department</t>
  </si>
  <si>
    <t>Expenditures by Categories</t>
  </si>
  <si>
    <t>Footnotes:</t>
  </si>
  <si>
    <r>
      <t>1st Year</t>
    </r>
    <r>
      <rPr>
        <vertAlign val="superscript"/>
        <sz val="10.5"/>
        <rFont val="Univers"/>
        <family val="0"/>
      </rPr>
      <t xml:space="preserve"> </t>
    </r>
  </si>
  <si>
    <t>Salaries</t>
  </si>
  <si>
    <t>Benefits</t>
  </si>
  <si>
    <t>000001135</t>
  </si>
  <si>
    <t>0990</t>
  </si>
  <si>
    <t>Note Prepared By:  John Baker</t>
  </si>
  <si>
    <t>Note Reviewed By: Tyler Running Deer</t>
  </si>
  <si>
    <r>
      <t xml:space="preserve">Title: </t>
    </r>
    <r>
      <rPr>
        <b/>
        <sz val="10.5"/>
        <rFont val="Univers"/>
        <family val="0"/>
      </rPr>
      <t>Transfer of Funding Within MIDD Fund for Juvenile Drug Court Expansion</t>
    </r>
  </si>
  <si>
    <t>MIDD Fund / MIDD Operating</t>
  </si>
  <si>
    <t>MIDD Fund / Superior Court MIDD</t>
  </si>
  <si>
    <t>0783</t>
  </si>
  <si>
    <t>Services</t>
  </si>
  <si>
    <t>Affected Agency and/or Agencies: MIDD Operating &amp; Superior Court MIDD</t>
  </si>
  <si>
    <t>no change</t>
  </si>
  <si>
    <t>1st Omnibus Supplemental Ordinance 2010</t>
  </si>
  <si>
    <t xml:space="preserve">Ordinance/Motion No.   </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</si>
</sst>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00"/>
    <numFmt numFmtId="168" formatCode="&quot;$&quot;#,##0"/>
    <numFmt numFmtId="169" formatCode="mm/dd/yy"/>
    <numFmt numFmtId="170" formatCode="&quot;$&quot;* #,##0.00_);[Red]&quot;$&quot;* \(#,##0.00\)"/>
    <numFmt numFmtId="171" formatCode="00\-000\-000\-0"/>
    <numFmt numFmtId="172" formatCode="[&lt;=9999999]000\-0000;[&gt;9999999]\(000\)\ 000\-0000;General"/>
    <numFmt numFmtId="173" formatCode="&quot;$&quot;#,##0.00;\(&quot;$&quot;#,##0.00\)"/>
    <numFmt numFmtId="174" formatCode="#,##0.00_);\-#,##0.00"/>
    <numFmt numFmtId="175" formatCode="&quot;$&quot;#,##0.00_);&quot;$&quot;#,##0.00\-"/>
    <numFmt numFmtId="176" formatCode="&quot;Yes&quot;;&quot;Yes&quot;;&quot;No&quot;"/>
    <numFmt numFmtId="177" formatCode="&quot;True&quot;;&quot;True&quot;;&quot;False&quot;"/>
    <numFmt numFmtId="178" formatCode="&quot;On&quot;;&quot;On&quot;;&quot;Off&quot;"/>
    <numFmt numFmtId="179" formatCode="[$€-2]\ #,##0.00_);[Red]\([$€-2]\ #,##0.00\)"/>
    <numFmt numFmtId="180" formatCode="_(&quot;$&quot;* #,##0.0_);_(&quot;$&quot;* \(#,##0.0\);_(&quot;$&quot;* &quot;-&quot;??_);_(@_)"/>
    <numFmt numFmtId="181" formatCode="#,##0;[Red]\(#,##0\);0"/>
    <numFmt numFmtId="182" formatCode="#,##0;[Red]\(#,##0\)"/>
    <numFmt numFmtId="183" formatCode="#,###;\(#,###\);0"/>
    <numFmt numFmtId="184" formatCode="00000"/>
    <numFmt numFmtId="185" formatCode="_(* #,##0.000_);_(* \(#,##0.000\);_(* &quot;-&quot;??_);_(@_)"/>
    <numFmt numFmtId="186" formatCode="mmmm\ d\,\ yyyy"/>
    <numFmt numFmtId="187" formatCode="mmmm\-yy"/>
    <numFmt numFmtId="188" formatCode="_(* #,##0.0000_);_(* \(#,##0.0000\);_(* &quot;-&quot;??_);_(@_)"/>
    <numFmt numFmtId="189" formatCode="#,##0.00_);#,##0.00\-"/>
    <numFmt numFmtId="190" formatCode="0.0"/>
    <numFmt numFmtId="191" formatCode="#,##0.0_);[Red]\(#,##0.0\)"/>
    <numFmt numFmtId="192" formatCode="[$-409]dddd\,\ mmmm\ dd\,\ yyyy"/>
    <numFmt numFmtId="193" formatCode="m/d/yy;@"/>
    <numFmt numFmtId="194" formatCode="0_);[Red]\(0\)"/>
    <numFmt numFmtId="195" formatCode="[$-409]mmmm\ d\,\ yyyy;@"/>
    <numFmt numFmtId="196" formatCode="0.0%"/>
    <numFmt numFmtId="197" formatCode="_(&quot;$&quot;* #,##0.000_);_(&quot;$&quot;* \(#,##0.000\);_(&quot;$&quot;* &quot;-&quot;??_);_(@_)"/>
    <numFmt numFmtId="198" formatCode="_(* #,##0.0000_);_(* \(#,##0.0000\);_(* &quot;-&quot;????_);_(@_)"/>
    <numFmt numFmtId="199" formatCode="_(* #,##0.000_);_(* \(#,##0.000\);_(* &quot;-&quot;????_);_(@_)"/>
    <numFmt numFmtId="200" formatCode="_(* #,##0.00_);_(* \(#,##0.00\);_(* &quot;-&quot;????_);_(@_)"/>
    <numFmt numFmtId="201" formatCode="_(* #,##0.0_);_(* \(#,##0.0\);_(* &quot;-&quot;????_);_(@_)"/>
    <numFmt numFmtId="202" formatCode="_(* #,##0_);_(* \(#,##0\);_(* &quot;-&quot;????_);_(@_)"/>
    <numFmt numFmtId="203" formatCode="_(* #,##0.0_);_(* \(#,##0.0\);_(* &quot;-&quot;?_);_(@_)"/>
    <numFmt numFmtId="204" formatCode="_(* #,##0.000_);_(* \(#,##0.000\);_(* &quot;-&quot;???_);_(@_)"/>
    <numFmt numFmtId="205" formatCode="[$-409]dd\-mmm\-yy;@"/>
    <numFmt numFmtId="206" formatCode="0.00_);[Red]\(0.00\)"/>
    <numFmt numFmtId="207" formatCode="&quot;$&quot;#,##0.0000_);[Red]\(&quot;$&quot;#,##0.0000\)"/>
    <numFmt numFmtId="208" formatCode="&quot;$&quot;#,##0.000_);[Red]\(&quot;$&quot;#,##0.000\)"/>
  </numFmts>
  <fonts count="50">
    <font>
      <sz val="10"/>
      <name val="Arial"/>
      <family val="0"/>
    </font>
    <font>
      <b/>
      <sz val="10"/>
      <name val="Arial"/>
      <family val="0"/>
    </font>
    <font>
      <i/>
      <sz val="10"/>
      <name val="Arial"/>
      <family val="0"/>
    </font>
    <font>
      <b/>
      <i/>
      <sz val="10"/>
      <name val="Arial"/>
      <family val="0"/>
    </font>
    <font>
      <sz val="10"/>
      <color indexed="8"/>
      <name val="ARIAL"/>
      <family val="0"/>
    </font>
    <font>
      <u val="single"/>
      <sz val="10"/>
      <color indexed="36"/>
      <name val="Arial"/>
      <family val="0"/>
    </font>
    <font>
      <u val="single"/>
      <sz val="7.5"/>
      <color indexed="12"/>
      <name val="Times New Roman"/>
      <family val="0"/>
    </font>
    <font>
      <sz val="12"/>
      <name val="Times New Roman"/>
      <family val="1"/>
    </font>
    <font>
      <sz val="10"/>
      <name val="Helv"/>
      <family val="0"/>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thin"/>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8">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lignment horizontal="center"/>
      <protection locked="0"/>
    </xf>
    <xf numFmtId="0" fontId="39" fillId="0" borderId="0" applyNumberFormat="0" applyFill="0" applyBorder="0" applyAlignment="0" applyProtection="0"/>
    <xf numFmtId="0" fontId="5" fillId="0" borderId="0" applyNumberFormat="0" applyFill="0" applyBorder="0" applyAlignment="0" applyProtection="0"/>
    <xf numFmtId="171" fontId="0" fillId="0" borderId="0">
      <alignment horizontal="center"/>
      <protection locked="0"/>
    </xf>
    <xf numFmtId="0" fontId="0" fillId="0" borderId="0">
      <alignment horizontal="center"/>
      <protection/>
    </xf>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172" fontId="8" fillId="0" borderId="0" applyFont="0" applyFill="0" applyBorder="0" applyAlignment="0" applyProtection="0"/>
    <xf numFmtId="0" fontId="48" fillId="0" borderId="0" applyNumberFormat="0" applyFill="0" applyBorder="0" applyAlignment="0" applyProtection="0"/>
    <xf numFmtId="170" fontId="0" fillId="0" borderId="9" applyFont="0" applyFill="0" applyProtection="0">
      <alignment/>
    </xf>
    <xf numFmtId="41" fontId="7" fillId="0" borderId="10" applyBorder="0">
      <alignment/>
      <protection/>
    </xf>
    <xf numFmtId="0" fontId="49" fillId="0" borderId="0" applyNumberFormat="0" applyFill="0" applyBorder="0" applyAlignment="0" applyProtection="0"/>
  </cellStyleXfs>
  <cellXfs count="68">
    <xf numFmtId="0" fontId="0" fillId="0" borderId="0" xfId="0" applyAlignment="1">
      <alignment/>
    </xf>
    <xf numFmtId="0" fontId="0" fillId="0" borderId="0" xfId="0" applyFill="1" applyAlignment="1">
      <alignment/>
    </xf>
    <xf numFmtId="0" fontId="10" fillId="0" borderId="0" xfId="0" applyFont="1" applyFill="1" applyAlignment="1">
      <alignment/>
    </xf>
    <xf numFmtId="0" fontId="11" fillId="0" borderId="0" xfId="0" applyFont="1" applyFill="1" applyAlignment="1">
      <alignment horizontal="centerContinuous"/>
    </xf>
    <xf numFmtId="0" fontId="10" fillId="0" borderId="0" xfId="0" applyFont="1" applyFill="1" applyAlignment="1">
      <alignment horizontal="centerContinuous"/>
    </xf>
    <xf numFmtId="0" fontId="0" fillId="0" borderId="0" xfId="0" applyFill="1" applyAlignment="1">
      <alignment/>
    </xf>
    <xf numFmtId="0" fontId="12" fillId="0" borderId="0" xfId="0" applyFont="1" applyFill="1" applyAlignment="1">
      <alignment horizontal="left"/>
    </xf>
    <xf numFmtId="0" fontId="10" fillId="0" borderId="11" xfId="0" applyFont="1" applyFill="1" applyBorder="1" applyAlignment="1">
      <alignment horizontal="left"/>
    </xf>
    <xf numFmtId="0" fontId="10" fillId="0" borderId="12" xfId="0" applyFont="1" applyFill="1" applyBorder="1" applyAlignment="1">
      <alignment horizontal="centerContinuous"/>
    </xf>
    <xf numFmtId="0" fontId="10" fillId="0" borderId="13" xfId="0" applyFont="1" applyFill="1" applyBorder="1" applyAlignment="1">
      <alignment horizontal="centerContinuous"/>
    </xf>
    <xf numFmtId="0" fontId="10" fillId="0" borderId="14" xfId="0" applyFont="1" applyFill="1" applyBorder="1" applyAlignment="1">
      <alignment horizontal="left"/>
    </xf>
    <xf numFmtId="0" fontId="10" fillId="0" borderId="0" xfId="0" applyFont="1" applyFill="1" applyBorder="1" applyAlignment="1">
      <alignment horizontal="left"/>
    </xf>
    <xf numFmtId="0" fontId="10" fillId="0" borderId="0" xfId="0" applyFont="1" applyFill="1" applyBorder="1" applyAlignment="1">
      <alignment horizontal="centerContinuous"/>
    </xf>
    <xf numFmtId="0" fontId="10" fillId="0" borderId="15" xfId="0" applyFont="1" applyFill="1" applyBorder="1" applyAlignment="1">
      <alignment horizontal="centerContinuous"/>
    </xf>
    <xf numFmtId="0" fontId="10" fillId="0" borderId="14" xfId="0" applyFont="1" applyFill="1" applyBorder="1" applyAlignment="1">
      <alignment/>
    </xf>
    <xf numFmtId="0" fontId="10" fillId="0" borderId="0" xfId="0" applyFont="1" applyFill="1" applyBorder="1" applyAlignment="1">
      <alignment/>
    </xf>
    <xf numFmtId="0" fontId="10" fillId="0" borderId="15" xfId="0" applyFont="1" applyFill="1" applyBorder="1" applyAlignment="1">
      <alignment/>
    </xf>
    <xf numFmtId="0" fontId="10" fillId="0" borderId="16" xfId="0" applyFont="1" applyFill="1" applyBorder="1" applyAlignment="1">
      <alignment/>
    </xf>
    <xf numFmtId="0" fontId="10" fillId="0" borderId="17" xfId="0" applyFont="1" applyFill="1" applyBorder="1" applyAlignment="1">
      <alignment/>
    </xf>
    <xf numFmtId="0" fontId="10" fillId="0" borderId="18" xfId="0" applyFont="1" applyFill="1" applyBorder="1" applyAlignment="1">
      <alignment/>
    </xf>
    <xf numFmtId="0" fontId="10" fillId="0" borderId="0" xfId="0" applyFont="1" applyFill="1" applyAlignment="1">
      <alignment/>
    </xf>
    <xf numFmtId="0" fontId="13" fillId="0" borderId="0" xfId="0" applyFont="1" applyFill="1" applyAlignment="1">
      <alignment/>
    </xf>
    <xf numFmtId="0" fontId="10" fillId="0" borderId="19" xfId="0" applyFont="1" applyFill="1" applyBorder="1" applyAlignment="1">
      <alignment/>
    </xf>
    <xf numFmtId="0" fontId="10" fillId="0" borderId="20" xfId="0" applyFont="1" applyFill="1" applyBorder="1" applyAlignment="1">
      <alignment/>
    </xf>
    <xf numFmtId="0" fontId="10" fillId="0" borderId="21" xfId="0" applyFont="1" applyFill="1" applyBorder="1" applyAlignment="1">
      <alignment horizontal="center"/>
    </xf>
    <xf numFmtId="0" fontId="10" fillId="0" borderId="22" xfId="0" applyFont="1" applyFill="1" applyBorder="1" applyAlignment="1">
      <alignment horizontal="center"/>
    </xf>
    <xf numFmtId="0" fontId="10" fillId="0" borderId="23" xfId="0" applyFont="1" applyFill="1" applyBorder="1" applyAlignment="1">
      <alignment/>
    </xf>
    <xf numFmtId="0" fontId="10" fillId="0" borderId="24" xfId="0" applyFont="1" applyFill="1" applyBorder="1" applyAlignment="1">
      <alignment/>
    </xf>
    <xf numFmtId="0" fontId="10" fillId="0" borderId="25" xfId="0" applyFont="1" applyFill="1" applyBorder="1" applyAlignment="1">
      <alignment horizontal="center"/>
    </xf>
    <xf numFmtId="0" fontId="15" fillId="0" borderId="25" xfId="0" applyFont="1" applyFill="1" applyBorder="1" applyAlignment="1">
      <alignment horizontal="center"/>
    </xf>
    <xf numFmtId="0" fontId="15" fillId="0" borderId="26" xfId="0" applyFont="1" applyFill="1" applyBorder="1" applyAlignment="1">
      <alignment horizontal="center"/>
    </xf>
    <xf numFmtId="0" fontId="15" fillId="0" borderId="27" xfId="0" applyFont="1" applyFill="1" applyBorder="1" applyAlignment="1">
      <alignment horizontal="center"/>
    </xf>
    <xf numFmtId="49" fontId="16" fillId="0" borderId="25" xfId="0" applyNumberFormat="1" applyFont="1" applyFill="1" applyBorder="1" applyAlignment="1">
      <alignment horizontal="center" wrapText="1"/>
    </xf>
    <xf numFmtId="0" fontId="16" fillId="0" borderId="25" xfId="0" applyFont="1" applyFill="1" applyBorder="1" applyAlignment="1">
      <alignment horizontal="center" wrapText="1"/>
    </xf>
    <xf numFmtId="6" fontId="10" fillId="0" borderId="25" xfId="0" applyNumberFormat="1" applyFont="1" applyFill="1" applyBorder="1" applyAlignment="1">
      <alignment/>
    </xf>
    <xf numFmtId="6" fontId="10" fillId="0" borderId="27" xfId="0" applyNumberFormat="1" applyFont="1" applyFill="1" applyBorder="1" applyAlignment="1">
      <alignment/>
    </xf>
    <xf numFmtId="0" fontId="16" fillId="0" borderId="25" xfId="0" applyFont="1" applyFill="1" applyBorder="1" applyAlignment="1">
      <alignment horizontal="center"/>
    </xf>
    <xf numFmtId="6" fontId="10" fillId="0" borderId="25" xfId="0" applyNumberFormat="1" applyFont="1" applyFill="1" applyBorder="1" applyAlignment="1">
      <alignment horizontal="right"/>
    </xf>
    <xf numFmtId="6" fontId="0" fillId="0" borderId="0" xfId="0" applyNumberFormat="1" applyFill="1" applyBorder="1" applyAlignment="1">
      <alignment/>
    </xf>
    <xf numFmtId="6" fontId="10" fillId="0" borderId="27" xfId="0" applyNumberFormat="1" applyFont="1" applyFill="1" applyBorder="1" applyAlignment="1">
      <alignment horizontal="right"/>
    </xf>
    <xf numFmtId="0" fontId="10" fillId="0" borderId="28" xfId="0" applyFont="1" applyFill="1" applyBorder="1" applyAlignment="1">
      <alignment/>
    </xf>
    <xf numFmtId="0" fontId="10" fillId="0" borderId="29" xfId="0" applyFont="1" applyFill="1" applyBorder="1" applyAlignment="1">
      <alignment/>
    </xf>
    <xf numFmtId="0" fontId="10" fillId="0" borderId="30" xfId="0" applyFont="1" applyFill="1" applyBorder="1" applyAlignment="1">
      <alignment horizontal="center"/>
    </xf>
    <xf numFmtId="168" fontId="13" fillId="0" borderId="30" xfId="0" applyNumberFormat="1" applyFont="1" applyFill="1" applyBorder="1" applyAlignment="1">
      <alignment/>
    </xf>
    <xf numFmtId="168" fontId="13" fillId="0" borderId="31" xfId="0" applyNumberFormat="1" applyFont="1" applyFill="1" applyBorder="1" applyAlignment="1">
      <alignment/>
    </xf>
    <xf numFmtId="0" fontId="10" fillId="0" borderId="0" xfId="0" applyFont="1" applyFill="1" applyAlignment="1">
      <alignment horizontal="center"/>
    </xf>
    <xf numFmtId="3" fontId="10" fillId="0" borderId="0" xfId="0" applyNumberFormat="1" applyFont="1" applyFill="1" applyAlignment="1">
      <alignment/>
    </xf>
    <xf numFmtId="3" fontId="12" fillId="0" borderId="0" xfId="0" applyNumberFormat="1" applyFont="1" applyFill="1" applyAlignment="1">
      <alignment/>
    </xf>
    <xf numFmtId="0" fontId="13" fillId="0" borderId="0" xfId="0" applyFont="1" applyFill="1" applyBorder="1" applyAlignment="1">
      <alignment/>
    </xf>
    <xf numFmtId="0" fontId="10" fillId="0" borderId="0" xfId="0" applyFont="1" applyFill="1" applyBorder="1" applyAlignment="1">
      <alignment horizontal="center"/>
    </xf>
    <xf numFmtId="0" fontId="10" fillId="0" borderId="32" xfId="0" applyNumberFormat="1" applyFont="1" applyFill="1" applyBorder="1" applyAlignment="1" quotePrefix="1">
      <alignment horizontal="center"/>
    </xf>
    <xf numFmtId="49" fontId="16" fillId="0" borderId="32" xfId="0" applyNumberFormat="1" applyFont="1" applyFill="1" applyBorder="1" applyAlignment="1">
      <alignment horizontal="center"/>
    </xf>
    <xf numFmtId="0" fontId="10" fillId="0" borderId="32" xfId="0" applyFont="1" applyFill="1" applyBorder="1" applyAlignment="1">
      <alignment/>
    </xf>
    <xf numFmtId="0" fontId="17" fillId="0" borderId="30" xfId="0" applyFont="1" applyFill="1" applyBorder="1" applyAlignment="1">
      <alignment/>
    </xf>
    <xf numFmtId="0" fontId="10" fillId="0" borderId="30" xfId="0" applyFont="1" applyFill="1" applyBorder="1" applyAlignment="1">
      <alignment/>
    </xf>
    <xf numFmtId="0" fontId="10" fillId="0" borderId="23" xfId="0" applyFont="1" applyFill="1" applyBorder="1" applyAlignment="1">
      <alignment wrapText="1"/>
    </xf>
    <xf numFmtId="0" fontId="10" fillId="0" borderId="32" xfId="0" applyFont="1" applyFill="1" applyBorder="1" applyAlignment="1">
      <alignment wrapText="1"/>
    </xf>
    <xf numFmtId="6" fontId="10" fillId="0" borderId="25" xfId="42" applyNumberFormat="1" applyFont="1" applyFill="1" applyBorder="1" applyAlignment="1">
      <alignment/>
    </xf>
    <xf numFmtId="0" fontId="0" fillId="0" borderId="33" xfId="0" applyFill="1" applyBorder="1" applyAlignment="1">
      <alignment/>
    </xf>
    <xf numFmtId="0" fontId="10" fillId="0" borderId="34" xfId="0" applyFont="1" applyFill="1" applyBorder="1" applyAlignment="1">
      <alignment horizontal="left"/>
    </xf>
    <xf numFmtId="0" fontId="13" fillId="0" borderId="0" xfId="0" applyFont="1" applyFill="1" applyAlignment="1">
      <alignment/>
    </xf>
    <xf numFmtId="43" fontId="0" fillId="0" borderId="0" xfId="42" applyFill="1" applyAlignment="1">
      <alignment/>
    </xf>
    <xf numFmtId="0" fontId="10" fillId="0" borderId="35" xfId="0" applyFont="1" applyFill="1" applyBorder="1" applyAlignment="1">
      <alignment horizontal="center"/>
    </xf>
    <xf numFmtId="0" fontId="15" fillId="0" borderId="36" xfId="0" applyFont="1" applyFill="1" applyBorder="1" applyAlignment="1">
      <alignment horizontal="center"/>
    </xf>
    <xf numFmtId="6" fontId="10" fillId="0" borderId="36" xfId="0" applyNumberFormat="1" applyFont="1" applyFill="1" applyBorder="1" applyAlignment="1">
      <alignment/>
    </xf>
    <xf numFmtId="168" fontId="13" fillId="0" borderId="37" xfId="0" applyNumberFormat="1" applyFont="1" applyFill="1" applyBorder="1" applyAlignment="1">
      <alignment/>
    </xf>
    <xf numFmtId="168" fontId="0" fillId="0" borderId="0" xfId="0" applyNumberFormat="1" applyFill="1" applyAlignment="1">
      <alignment/>
    </xf>
    <xf numFmtId="41" fontId="10" fillId="0" borderId="12" xfId="0" applyNumberFormat="1" applyFont="1" applyFill="1" applyBorder="1" applyAlignment="1">
      <alignment horizontal="left"/>
    </xf>
  </cellXfs>
  <cellStyles count="6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ollowed Hyperlink" xfId="48"/>
    <cellStyle name="Fund" xfId="49"/>
    <cellStyle name="General"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te" xfId="60"/>
    <cellStyle name="Output" xfId="61"/>
    <cellStyle name="Percent" xfId="62"/>
    <cellStyle name="Phone" xfId="63"/>
    <cellStyle name="Title" xfId="64"/>
    <cellStyle name="Total" xfId="65"/>
    <cellStyle name="w15"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34</xdr:row>
      <xdr:rowOff>47625</xdr:rowOff>
    </xdr:from>
    <xdr:to>
      <xdr:col>7</xdr:col>
      <xdr:colOff>866775</xdr:colOff>
      <xdr:row>40</xdr:row>
      <xdr:rowOff>95250</xdr:rowOff>
    </xdr:to>
    <xdr:sp>
      <xdr:nvSpPr>
        <xdr:cNvPr id="1" name="Text Box 1"/>
        <xdr:cNvSpPr txBox="1">
          <a:spLocks noChangeArrowheads="1"/>
        </xdr:cNvSpPr>
      </xdr:nvSpPr>
      <xdr:spPr>
        <a:xfrm>
          <a:off x="57150" y="6086475"/>
          <a:ext cx="8162925" cy="1019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 the Adopted phase of the 2010 Budget process, funding was added to MIDD Operating for the expansion of Juvenile Drug Court.  This transfers the budget authority from MIDD Operating to Superior Court MIDD for the Court's Juvenile Drug Court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out years are inflated at the rate of 5.27% for 2011, 4.62% for 2012 and 4.42 % for 2013.  These growth rates are based on the COLA forecast provided by The Office of Economic and Financial Analysis of 2.87% for 2011, 2.22% for 2012 and 2.02% for 2013 plus a 2.4% salary step increase in each out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king\users\TEMP\XLK02psqEMS-LH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king\csdforms\HHS\03%20ADO%20fin%20plans\03%20ADO%20fin%20plan%20FHC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chum\Data\RPM\123data\HOF%20Files\2008\HOF%202008%20Budget%20form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MS"/>
      <sheetName val="LH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HCD246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ow r="56">
          <cell r="C56" t="str">
            <v>Fund 3220/Dept 0351</v>
          </cell>
        </row>
        <row r="57">
          <cell r="C57" t="str">
            <v>Robinson Onuigbo - BFO II</v>
          </cell>
        </row>
        <row r="58">
          <cell r="C58" t="str">
            <v>296-8654</v>
          </cell>
        </row>
        <row r="59">
          <cell r="C59" t="str">
            <v>Housing Opportunity Fund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3">
        <row r="7">
          <cell r="D7">
            <v>28417</v>
          </cell>
        </row>
        <row r="8">
          <cell r="D8">
            <v>176205</v>
          </cell>
        </row>
        <row r="9">
          <cell r="D9">
            <v>813361</v>
          </cell>
        </row>
        <row r="13">
          <cell r="D13">
            <v>221248</v>
          </cell>
        </row>
        <row r="17">
          <cell r="D17">
            <v>118312</v>
          </cell>
        </row>
        <row r="18">
          <cell r="D18">
            <v>84350</v>
          </cell>
        </row>
        <row r="19">
          <cell r="D19">
            <v>192271</v>
          </cell>
        </row>
        <row r="20">
          <cell r="D20">
            <v>43087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9"/>
  <sheetViews>
    <sheetView showGridLines="0" tabSelected="1" zoomScalePageLayoutView="0" workbookViewId="0" topLeftCell="A1">
      <selection activeCell="A8" sqref="A8"/>
    </sheetView>
  </sheetViews>
  <sheetFormatPr defaultColWidth="9.140625" defaultRowHeight="12.75"/>
  <cols>
    <col min="1" max="1" width="28.140625" style="5" customWidth="1"/>
    <col min="2" max="2" width="11.00390625" style="5" customWidth="1"/>
    <col min="3" max="3" width="14.8515625" style="5" customWidth="1"/>
    <col min="4" max="4" width="14.140625" style="5" customWidth="1"/>
    <col min="5" max="5" width="14.8515625" style="5" customWidth="1"/>
    <col min="6" max="6" width="13.57421875" style="5" customWidth="1"/>
    <col min="7" max="7" width="13.7109375" style="5" customWidth="1"/>
    <col min="8" max="8" width="14.140625" style="5" customWidth="1"/>
    <col min="9" max="9" width="10.140625" style="5" bestFit="1" customWidth="1"/>
    <col min="10" max="10" width="9.140625" style="5" customWidth="1"/>
    <col min="11" max="11" width="12.8515625" style="5" bestFit="1" customWidth="1"/>
    <col min="12" max="16384" width="9.140625" style="5" customWidth="1"/>
  </cols>
  <sheetData>
    <row r="1" spans="1:8" ht="15.75">
      <c r="A1" s="1"/>
      <c r="B1" s="2"/>
      <c r="C1" s="2"/>
      <c r="D1" s="3" t="s">
        <v>3</v>
      </c>
      <c r="E1" s="4"/>
      <c r="F1" s="2"/>
      <c r="G1" s="2"/>
      <c r="H1" s="2"/>
    </row>
    <row r="2" spans="1:8" ht="14.25" thickBot="1">
      <c r="A2" s="6"/>
      <c r="B2" s="4"/>
      <c r="C2" s="4"/>
      <c r="D2" s="4"/>
      <c r="E2" s="4"/>
      <c r="F2" s="4"/>
      <c r="G2" s="4"/>
      <c r="H2" s="4"/>
    </row>
    <row r="3" spans="1:8" ht="14.25" thickTop="1">
      <c r="A3" s="7" t="s">
        <v>33</v>
      </c>
      <c r="B3" s="67" t="s">
        <v>32</v>
      </c>
      <c r="C3" s="8"/>
      <c r="D3" s="8"/>
      <c r="E3" s="8"/>
      <c r="F3" s="8"/>
      <c r="G3" s="8"/>
      <c r="H3" s="9"/>
    </row>
    <row r="4" spans="1:8" ht="13.5">
      <c r="A4" s="10" t="s">
        <v>25</v>
      </c>
      <c r="B4" s="11"/>
      <c r="C4" s="12"/>
      <c r="D4" s="12"/>
      <c r="E4" s="12"/>
      <c r="F4" s="12"/>
      <c r="G4" s="12"/>
      <c r="H4" s="13"/>
    </row>
    <row r="5" spans="1:8" ht="13.5">
      <c r="A5" s="14" t="s">
        <v>30</v>
      </c>
      <c r="B5" s="15"/>
      <c r="C5" s="15"/>
      <c r="D5" s="15"/>
      <c r="E5" s="15"/>
      <c r="F5" s="15"/>
      <c r="G5" s="15"/>
      <c r="H5" s="16"/>
    </row>
    <row r="6" spans="1:8" ht="13.5">
      <c r="A6" s="14" t="s">
        <v>23</v>
      </c>
      <c r="B6" s="15"/>
      <c r="C6" s="15"/>
      <c r="D6" s="15"/>
      <c r="E6" s="15"/>
      <c r="F6" s="15"/>
      <c r="G6" s="15"/>
      <c r="H6" s="16"/>
    </row>
    <row r="7" spans="1:8" ht="14.25" thickBot="1">
      <c r="A7" s="17" t="s">
        <v>24</v>
      </c>
      <c r="B7" s="18"/>
      <c r="C7" s="18"/>
      <c r="D7" s="18"/>
      <c r="E7" s="18"/>
      <c r="F7" s="18"/>
      <c r="G7" s="18"/>
      <c r="H7" s="19"/>
    </row>
    <row r="8" spans="1:8" ht="14.25" thickTop="1">
      <c r="A8" s="20"/>
      <c r="C8" s="20"/>
      <c r="D8" s="15"/>
      <c r="E8" s="15"/>
      <c r="F8" s="15"/>
      <c r="G8" s="15"/>
      <c r="H8" s="15"/>
    </row>
    <row r="9" spans="1:8" ht="13.5">
      <c r="A9" s="15" t="s">
        <v>4</v>
      </c>
      <c r="C9" s="20"/>
      <c r="D9" s="20"/>
      <c r="E9" s="20"/>
      <c r="F9" s="20"/>
      <c r="G9" s="20"/>
      <c r="H9" s="20"/>
    </row>
    <row r="10" spans="1:8" ht="14.25" thickBot="1">
      <c r="A10" s="21" t="s">
        <v>5</v>
      </c>
      <c r="B10" s="15"/>
      <c r="C10" s="20"/>
      <c r="D10" s="20"/>
      <c r="E10" s="20"/>
      <c r="F10" s="20"/>
      <c r="G10" s="20"/>
      <c r="H10" s="20"/>
    </row>
    <row r="11" spans="1:8" ht="15.75">
      <c r="A11" s="22" t="s">
        <v>6</v>
      </c>
      <c r="B11" s="23"/>
      <c r="C11" s="24" t="s">
        <v>7</v>
      </c>
      <c r="D11" s="24" t="s">
        <v>8</v>
      </c>
      <c r="E11" s="24" t="s">
        <v>9</v>
      </c>
      <c r="F11" s="24" t="s">
        <v>18</v>
      </c>
      <c r="G11" s="24" t="s">
        <v>10</v>
      </c>
      <c r="H11" s="25" t="s">
        <v>11</v>
      </c>
    </row>
    <row r="12" spans="1:8" ht="13.5">
      <c r="A12" s="26"/>
      <c r="B12" s="27"/>
      <c r="C12" s="28" t="s">
        <v>2</v>
      </c>
      <c r="D12" s="28" t="s">
        <v>12</v>
      </c>
      <c r="E12" s="29">
        <v>2010</v>
      </c>
      <c r="F12" s="30">
        <v>2011</v>
      </c>
      <c r="G12" s="29">
        <v>2012</v>
      </c>
      <c r="H12" s="31">
        <v>2013</v>
      </c>
    </row>
    <row r="13" spans="1:8" ht="13.5">
      <c r="A13" s="26" t="s">
        <v>31</v>
      </c>
      <c r="B13" s="27"/>
      <c r="C13" s="32"/>
      <c r="D13" s="33"/>
      <c r="E13" s="34"/>
      <c r="F13" s="34"/>
      <c r="G13" s="34"/>
      <c r="H13" s="35"/>
    </row>
    <row r="14" spans="1:8" ht="13.5">
      <c r="A14" s="26"/>
      <c r="B14" s="27"/>
      <c r="C14" s="32"/>
      <c r="D14" s="36"/>
      <c r="E14" s="37"/>
      <c r="F14" s="37"/>
      <c r="G14" s="34"/>
      <c r="H14" s="35"/>
    </row>
    <row r="15" spans="1:8" ht="13.5">
      <c r="A15" s="26"/>
      <c r="B15" s="27"/>
      <c r="C15" s="32"/>
      <c r="D15" s="36"/>
      <c r="E15" s="38"/>
      <c r="F15" s="37"/>
      <c r="G15" s="37"/>
      <c r="H15" s="39"/>
    </row>
    <row r="16" spans="1:8" ht="14.25" thickBot="1">
      <c r="A16" s="40"/>
      <c r="B16" s="41" t="s">
        <v>13</v>
      </c>
      <c r="C16" s="42"/>
      <c r="D16" s="42"/>
      <c r="E16" s="43">
        <f>SUM(E13:E15)</f>
        <v>0</v>
      </c>
      <c r="F16" s="43">
        <f>SUM(F13:F15)</f>
        <v>0</v>
      </c>
      <c r="G16" s="43">
        <f>SUM(G13:G15)</f>
        <v>0</v>
      </c>
      <c r="H16" s="44">
        <f>SUM(H13:H15)</f>
        <v>0</v>
      </c>
    </row>
    <row r="17" spans="1:8" ht="13.5">
      <c r="A17" s="20"/>
      <c r="B17" s="20"/>
      <c r="C17" s="45"/>
      <c r="D17" s="45"/>
      <c r="E17" s="46"/>
      <c r="F17" s="47"/>
      <c r="G17" s="46"/>
      <c r="H17" s="46"/>
    </row>
    <row r="18" spans="1:8" ht="14.25" thickBot="1">
      <c r="A18" s="48" t="s">
        <v>14</v>
      </c>
      <c r="B18" s="15"/>
      <c r="C18" s="49"/>
      <c r="D18" s="45"/>
      <c r="E18" s="20"/>
      <c r="F18" s="20"/>
      <c r="G18" s="20"/>
      <c r="H18" s="20"/>
    </row>
    <row r="19" spans="1:8" ht="15.75">
      <c r="A19" s="22" t="s">
        <v>6</v>
      </c>
      <c r="B19" s="23"/>
      <c r="C19" s="24" t="s">
        <v>7</v>
      </c>
      <c r="D19" s="24" t="s">
        <v>15</v>
      </c>
      <c r="E19" s="24" t="s">
        <v>9</v>
      </c>
      <c r="F19" s="24" t="s">
        <v>18</v>
      </c>
      <c r="G19" s="24" t="s">
        <v>10</v>
      </c>
      <c r="H19" s="62" t="s">
        <v>11</v>
      </c>
    </row>
    <row r="20" spans="1:8" ht="13.5">
      <c r="A20" s="26"/>
      <c r="B20" s="27" t="s">
        <v>1</v>
      </c>
      <c r="C20" s="28" t="s">
        <v>2</v>
      </c>
      <c r="D20" s="50"/>
      <c r="E20" s="29">
        <v>2010</v>
      </c>
      <c r="F20" s="30">
        <v>2011</v>
      </c>
      <c r="G20" s="29">
        <v>2012</v>
      </c>
      <c r="H20" s="63">
        <v>2013</v>
      </c>
    </row>
    <row r="21" spans="1:8" ht="13.5">
      <c r="A21" s="26" t="s">
        <v>26</v>
      </c>
      <c r="B21" s="27" t="s">
        <v>1</v>
      </c>
      <c r="C21" s="32" t="s">
        <v>21</v>
      </c>
      <c r="D21" s="51" t="s">
        <v>22</v>
      </c>
      <c r="E21" s="34">
        <v>-165000</v>
      </c>
      <c r="F21" s="34">
        <f>E21*1.0527</f>
        <v>-173695.5</v>
      </c>
      <c r="G21" s="34">
        <f>F21*1.0462</f>
        <v>-181720.2321</v>
      </c>
      <c r="H21" s="64">
        <f>G21*1.0442</f>
        <v>-189752.26635882</v>
      </c>
    </row>
    <row r="22" spans="1:8" ht="13.5">
      <c r="A22" s="26" t="s">
        <v>27</v>
      </c>
      <c r="B22" s="52"/>
      <c r="C22" s="32" t="s">
        <v>21</v>
      </c>
      <c r="D22" s="51" t="s">
        <v>28</v>
      </c>
      <c r="E22" s="34">
        <v>165000</v>
      </c>
      <c r="F22" s="34">
        <f>E22*1.0527</f>
        <v>173695.5</v>
      </c>
      <c r="G22" s="34">
        <f>F22*1.0462</f>
        <v>181720.2321</v>
      </c>
      <c r="H22" s="64">
        <f>G22*1.0442</f>
        <v>189752.26635882</v>
      </c>
    </row>
    <row r="23" spans="1:8" ht="13.5">
      <c r="A23" s="26"/>
      <c r="B23" s="52"/>
      <c r="C23" s="32"/>
      <c r="D23" s="51"/>
      <c r="E23" s="34"/>
      <c r="F23" s="34"/>
      <c r="G23" s="34"/>
      <c r="H23" s="64"/>
    </row>
    <row r="24" spans="1:9" ht="14.25" thickBot="1">
      <c r="A24" s="40"/>
      <c r="B24" s="41" t="s">
        <v>0</v>
      </c>
      <c r="C24" s="53"/>
      <c r="D24" s="54"/>
      <c r="E24" s="43">
        <f>SUM(E21:E23)</f>
        <v>0</v>
      </c>
      <c r="F24" s="43">
        <f>SUM(F21:F23)</f>
        <v>0</v>
      </c>
      <c r="G24" s="43">
        <f>SUM(G21:G23)</f>
        <v>0</v>
      </c>
      <c r="H24" s="65">
        <f>SUM(H21:H23)</f>
        <v>0</v>
      </c>
      <c r="I24" s="66"/>
    </row>
    <row r="25" spans="1:8" ht="13.5">
      <c r="A25" s="20"/>
      <c r="B25" s="20"/>
      <c r="C25" s="20"/>
      <c r="D25" s="20"/>
      <c r="E25" s="46"/>
      <c r="F25" s="46"/>
      <c r="G25" s="46"/>
      <c r="H25" s="46"/>
    </row>
    <row r="26" spans="1:8" ht="14.25" thickBot="1">
      <c r="A26" s="48" t="s">
        <v>16</v>
      </c>
      <c r="B26" s="15"/>
      <c r="C26" s="15"/>
      <c r="D26" s="15"/>
      <c r="E26" s="20"/>
      <c r="F26" s="20"/>
      <c r="G26" s="20"/>
      <c r="H26" s="20"/>
    </row>
    <row r="27" spans="1:8" ht="15.75">
      <c r="A27" s="22"/>
      <c r="B27" s="23"/>
      <c r="C27" s="24" t="s">
        <v>7</v>
      </c>
      <c r="D27" s="24" t="s">
        <v>15</v>
      </c>
      <c r="E27" s="24" t="s">
        <v>9</v>
      </c>
      <c r="F27" s="24" t="s">
        <v>18</v>
      </c>
      <c r="G27" s="24" t="s">
        <v>10</v>
      </c>
      <c r="H27" s="62" t="s">
        <v>11</v>
      </c>
    </row>
    <row r="28" spans="1:8" ht="13.5">
      <c r="A28" s="26"/>
      <c r="B28" s="27"/>
      <c r="C28" s="28" t="s">
        <v>2</v>
      </c>
      <c r="D28" s="28"/>
      <c r="E28" s="29">
        <v>2010</v>
      </c>
      <c r="F28" s="30">
        <v>2011</v>
      </c>
      <c r="G28" s="29">
        <v>2012</v>
      </c>
      <c r="H28" s="63">
        <v>2013</v>
      </c>
    </row>
    <row r="29" spans="1:8" ht="13.5">
      <c r="A29" s="55" t="s">
        <v>29</v>
      </c>
      <c r="B29" s="56">
        <v>53000</v>
      </c>
      <c r="C29" s="32" t="s">
        <v>21</v>
      </c>
      <c r="D29" s="51" t="s">
        <v>22</v>
      </c>
      <c r="E29" s="57">
        <f>E21</f>
        <v>-165000</v>
      </c>
      <c r="F29" s="57">
        <f>F21</f>
        <v>-173695.5</v>
      </c>
      <c r="G29" s="57">
        <f>G21</f>
        <v>-181720.2321</v>
      </c>
      <c r="H29" s="57">
        <f>H21</f>
        <v>-189752.26635882</v>
      </c>
    </row>
    <row r="30" spans="1:8" ht="13.5">
      <c r="A30" s="55" t="s">
        <v>19</v>
      </c>
      <c r="B30" s="56">
        <v>51100</v>
      </c>
      <c r="C30" s="32" t="s">
        <v>21</v>
      </c>
      <c r="D30" s="51" t="s">
        <v>28</v>
      </c>
      <c r="E30" s="57">
        <v>122225</v>
      </c>
      <c r="F30" s="34">
        <f>E30*1.0527</f>
        <v>128666.25749999999</v>
      </c>
      <c r="G30" s="34">
        <f>F30*1.0462</f>
        <v>134610.6385965</v>
      </c>
      <c r="H30" s="64">
        <f>G30*1.0442</f>
        <v>140560.4288224653</v>
      </c>
    </row>
    <row r="31" spans="1:8" ht="13.5">
      <c r="A31" s="55" t="s">
        <v>20</v>
      </c>
      <c r="B31" s="56">
        <v>51300</v>
      </c>
      <c r="C31" s="32" t="s">
        <v>21</v>
      </c>
      <c r="D31" s="51" t="s">
        <v>28</v>
      </c>
      <c r="E31" s="57">
        <v>42775</v>
      </c>
      <c r="F31" s="34">
        <f>E31*1.0527</f>
        <v>45029.2425</v>
      </c>
      <c r="G31" s="34">
        <f>F31*1.0462</f>
        <v>47109.5935035</v>
      </c>
      <c r="H31" s="64">
        <f>G31*1.0442</f>
        <v>49191.8375363547</v>
      </c>
    </row>
    <row r="32" spans="1:8" ht="13.5">
      <c r="A32" s="26"/>
      <c r="B32" s="27"/>
      <c r="C32" s="32"/>
      <c r="D32" s="51"/>
      <c r="E32" s="57"/>
      <c r="F32" s="34"/>
      <c r="G32" s="34"/>
      <c r="H32" s="64"/>
    </row>
    <row r="33" spans="1:9" ht="14.25" thickBot="1">
      <c r="A33" s="58"/>
      <c r="B33" s="59" t="s">
        <v>0</v>
      </c>
      <c r="C33" s="53"/>
      <c r="D33" s="54"/>
      <c r="E33" s="43">
        <f>SUM(E29:E32)</f>
        <v>0</v>
      </c>
      <c r="F33" s="43">
        <f>SUM(F29:F32)</f>
        <v>0</v>
      </c>
      <c r="G33" s="43">
        <f>SUM(G29:G32)</f>
        <v>0</v>
      </c>
      <c r="H33" s="65">
        <f>SUM(H29:H32)</f>
        <v>0</v>
      </c>
      <c r="I33" s="66"/>
    </row>
    <row r="34" spans="1:8" ht="13.5">
      <c r="A34" s="60" t="s">
        <v>17</v>
      </c>
      <c r="B34" s="20"/>
      <c r="C34" s="20"/>
      <c r="D34" s="20"/>
      <c r="E34" s="46"/>
      <c r="F34" s="46"/>
      <c r="G34" s="46"/>
      <c r="H34" s="46"/>
    </row>
    <row r="36" ht="12.75">
      <c r="K36" s="61"/>
    </row>
    <row r="37" ht="12.75">
      <c r="K37" s="61"/>
    </row>
    <row r="38" ht="12.75">
      <c r="K38" s="61"/>
    </row>
    <row r="39" ht="12.75">
      <c r="K39" s="61"/>
    </row>
  </sheetData>
  <sheetProtection/>
  <printOptions/>
  <pageMargins left="0.36" right="0.75" top="0.49" bottom="0.29" header="0.5" footer="0.31"/>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2010-05-17T15:57:41Z</cp:lastPrinted>
  <dcterms:created xsi:type="dcterms:W3CDTF">1901-01-01T08:00:00Z</dcterms:created>
  <dcterms:modified xsi:type="dcterms:W3CDTF">2010-07-22T16:55:02Z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