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80" windowHeight="6795" activeTab="0"/>
  </bookViews>
  <sheets>
    <sheet name="BudEst" sheetId="1" r:id="rId1"/>
  </sheets>
  <definedNames>
    <definedName name="_xlnm.Print_Area" localSheetId="0">'BudEst'!$A$1:$E$97</definedName>
  </definedNames>
  <calcPr fullCalcOnLoad="1"/>
</workbook>
</file>

<file path=xl/sharedStrings.xml><?xml version="1.0" encoding="utf-8"?>
<sst xmlns="http://schemas.openxmlformats.org/spreadsheetml/2006/main" count="83" uniqueCount="64">
  <si>
    <t>Cost</t>
  </si>
  <si>
    <t>Western Video/Closed Captions and Duplicating:</t>
  </si>
  <si>
    <t>County (60 minutes)</t>
  </si>
  <si>
    <t>City (90 minutes)</t>
  </si>
  <si>
    <t>Ship/deliver VVG</t>
  </si>
  <si>
    <t>TDI/Bus Advertising</t>
  </si>
  <si>
    <t>Ads</t>
  </si>
  <si>
    <t>(3 weeks)</t>
  </si>
  <si>
    <t>Art Work</t>
  </si>
  <si>
    <t>SEEC Staff/Admin</t>
  </si>
  <si>
    <t>Project Manager</t>
  </si>
  <si>
    <t>Admin. Support</t>
  </si>
  <si>
    <t xml:space="preserve">SEEC Staff Total </t>
  </si>
  <si>
    <t>Primary Total</t>
  </si>
  <si>
    <t>Primary Election Revenue: (90 participants)</t>
  </si>
  <si>
    <t>Taping Fee</t>
  </si>
  <si>
    <t>City (60 minutes)</t>
  </si>
  <si>
    <t>SEEC Staff/Admin Total</t>
  </si>
  <si>
    <t>General Total</t>
  </si>
  <si>
    <t>Studio and Taping Cost:</t>
  </si>
  <si>
    <t xml:space="preserve"> Hours</t>
  </si>
  <si>
    <t>King County, CTV</t>
  </si>
  <si>
    <t>Producer-primary</t>
  </si>
  <si>
    <t>Producer-general</t>
  </si>
  <si>
    <t>Scripting-primary</t>
  </si>
  <si>
    <t>Scripting-general</t>
  </si>
  <si>
    <t>Talent @ $300/day</t>
  </si>
  <si>
    <t>Crew @ $300/day</t>
  </si>
  <si>
    <t>Intro/trans-general</t>
  </si>
  <si>
    <t>Production/prim&amp;gen</t>
  </si>
  <si>
    <t>Editing/primary&amp;gen</t>
  </si>
  <si>
    <t xml:space="preserve">Tapes: 4-Beta-Sp </t>
  </si>
  <si>
    <t>Total CTV Cost:</t>
  </si>
  <si>
    <t>2003 Video Voters' Guide Estimated Cost</t>
  </si>
  <si>
    <t>Postage (1 postcard and one letter per)</t>
  </si>
  <si>
    <t>Mileage (Tape preview and some delivery)</t>
  </si>
  <si>
    <t>Notes: Waivers (15% of participants)</t>
  </si>
  <si>
    <t>Revenue Total</t>
  </si>
  <si>
    <t>General Election Expenses: (46 participants)</t>
  </si>
  <si>
    <t>Mileage(Tape preview and delivery)</t>
  </si>
  <si>
    <t>Notes:  Waivers: (15%)</t>
  </si>
  <si>
    <t>General Election Revenue: (46 participants)</t>
  </si>
  <si>
    <t>Staff-general  (60 x 2)</t>
  </si>
  <si>
    <t>Staff-primary  (90  x 2)</t>
  </si>
  <si>
    <t>Primary Expense Total</t>
  </si>
  <si>
    <t>General Expense Total</t>
  </si>
  <si>
    <t>Primary Election Expenses: (90 participants)</t>
  </si>
  <si>
    <t>Hours</t>
  </si>
  <si>
    <t>Beta Tapes (Primary)</t>
  </si>
  <si>
    <t>Beta Tapes (General)</t>
  </si>
  <si>
    <t>ATTACHMENT A</t>
  </si>
  <si>
    <t>PAGE 1 OF 2</t>
  </si>
  <si>
    <t>PAGE 2 OF 2</t>
  </si>
  <si>
    <t>Total Page 1--(Excludes CTV and Seattle Channel Cost) and Revenue</t>
  </si>
  <si>
    <t>Seattle, Seattle Channel</t>
  </si>
  <si>
    <t>Total Seattle Channel Cost:</t>
  </si>
  <si>
    <t>Intro/trans-primary:</t>
  </si>
  <si>
    <t>Total 2003 VVG Cost</t>
  </si>
  <si>
    <t>Grand Total Cost Less Revenue</t>
  </si>
  <si>
    <t>King County Share (1/2 Production cost plus CTV)</t>
  </si>
  <si>
    <t>Revenue Summary</t>
  </si>
  <si>
    <t>2003 Video Voters' Guide Estimated Cost, Cont'd.</t>
  </si>
  <si>
    <t>Primary Revenue: (90 participants-15% waived)</t>
  </si>
  <si>
    <t>General Revenue: (46 participants-15% waived)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</si>
</sst>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4" fillId="0" borderId="0" xfId="0" applyFont="1" applyAlignment="1">
      <alignment/>
    </xf>
    <xf numFmtId="44" fontId="1" fillId="0" borderId="1" xfId="0" applyNumberFormat="1" applyFont="1" applyFill="1" applyBorder="1" applyAlignment="1">
      <alignment/>
    </xf>
    <xf numFmtId="44" fontId="1" fillId="2" borderId="0" xfId="17" applyFont="1" applyFill="1" applyAlignment="1">
      <alignment/>
    </xf>
    <xf numFmtId="44" fontId="1" fillId="0" borderId="0" xfId="17" applyFont="1" applyBorder="1" applyAlignment="1">
      <alignment/>
    </xf>
    <xf numFmtId="8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" fillId="2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44" fontId="0" fillId="0" borderId="2" xfId="17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2" xfId="0" applyNumberFormat="1" applyFont="1" applyFill="1" applyBorder="1" applyAlignment="1">
      <alignment/>
    </xf>
    <xf numFmtId="44" fontId="0" fillId="0" borderId="1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44" fontId="0" fillId="0" borderId="0" xfId="17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 quotePrefix="1">
      <alignment/>
    </xf>
    <xf numFmtId="44" fontId="1" fillId="0" borderId="0" xfId="17" applyFont="1" applyFill="1" applyAlignment="1">
      <alignment/>
    </xf>
    <xf numFmtId="44" fontId="0" fillId="0" borderId="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SheetLayoutView="100" workbookViewId="0" topLeftCell="A40">
      <selection activeCell="A40" sqref="A40"/>
    </sheetView>
  </sheetViews>
  <sheetFormatPr defaultColWidth="9.140625" defaultRowHeight="12.75"/>
  <cols>
    <col min="1" max="1" width="45.28125" style="5" bestFit="1" customWidth="1"/>
    <col min="2" max="2" width="10.57421875" style="5" customWidth="1"/>
    <col min="3" max="3" width="12.7109375" style="5" customWidth="1"/>
    <col min="4" max="5" width="14.57421875" style="5" customWidth="1"/>
    <col min="6" max="6" width="12.28125" style="0" bestFit="1" customWidth="1"/>
    <col min="7" max="7" width="9.140625" style="6" customWidth="1"/>
  </cols>
  <sheetData>
    <row r="1" spans="1:5" ht="15.75">
      <c r="A1" s="29" t="s">
        <v>50</v>
      </c>
      <c r="B1" s="30"/>
      <c r="C1" s="30"/>
      <c r="D1" s="30"/>
      <c r="E1" s="30"/>
    </row>
    <row r="2" spans="1:5" ht="15.75">
      <c r="A2" s="29" t="s">
        <v>51</v>
      </c>
      <c r="B2" s="30"/>
      <c r="C2" s="30"/>
      <c r="D2" s="30"/>
      <c r="E2" s="30"/>
    </row>
    <row r="3" spans="1:5" ht="15.75">
      <c r="A3" s="31" t="s">
        <v>33</v>
      </c>
      <c r="B3" s="31"/>
      <c r="C3" s="31"/>
      <c r="D3" s="31"/>
      <c r="E3" s="31"/>
    </row>
    <row r="4" ht="12.75">
      <c r="A4" s="4"/>
    </row>
    <row r="5" spans="1:6" ht="12.75">
      <c r="A5" s="2" t="s">
        <v>46</v>
      </c>
      <c r="B5" s="2"/>
      <c r="C5" s="2"/>
      <c r="D5" s="14" t="s">
        <v>0</v>
      </c>
      <c r="E5" s="3"/>
      <c r="F5" s="6"/>
    </row>
    <row r="6" spans="1:6" ht="12.75">
      <c r="A6" s="5" t="s">
        <v>1</v>
      </c>
      <c r="B6" s="4"/>
      <c r="C6" s="4"/>
      <c r="D6" s="15">
        <f>SUM(C7:C8)</f>
        <v>4200</v>
      </c>
      <c r="E6" s="4"/>
      <c r="F6" s="6"/>
    </row>
    <row r="7" spans="1:6" ht="12.75">
      <c r="A7" s="5" t="s">
        <v>2</v>
      </c>
      <c r="B7" s="4"/>
      <c r="C7" s="15">
        <v>1700</v>
      </c>
      <c r="D7" s="15"/>
      <c r="E7" s="4"/>
      <c r="F7" s="6"/>
    </row>
    <row r="8" spans="1:6" ht="12.75">
      <c r="A8" s="5" t="s">
        <v>3</v>
      </c>
      <c r="B8" s="4"/>
      <c r="C8" s="15">
        <v>2500</v>
      </c>
      <c r="D8" s="15"/>
      <c r="E8" s="4"/>
      <c r="F8" s="6"/>
    </row>
    <row r="9" spans="1:6" ht="12.75">
      <c r="A9" s="5" t="s">
        <v>4</v>
      </c>
      <c r="B9" s="4"/>
      <c r="C9" s="15">
        <v>75</v>
      </c>
      <c r="D9" s="15"/>
      <c r="E9" s="4"/>
      <c r="F9" s="6"/>
    </row>
    <row r="10" spans="1:6" ht="12.75">
      <c r="A10" s="5" t="s">
        <v>5</v>
      </c>
      <c r="B10" s="4"/>
      <c r="C10" s="15"/>
      <c r="D10" s="15">
        <v>7300</v>
      </c>
      <c r="E10" s="4"/>
      <c r="F10" s="6"/>
    </row>
    <row r="11" spans="1:6" ht="12.75">
      <c r="A11" s="5" t="s">
        <v>6</v>
      </c>
      <c r="B11" s="4" t="s">
        <v>7</v>
      </c>
      <c r="C11" s="15">
        <v>7300</v>
      </c>
      <c r="D11" s="15"/>
      <c r="E11" s="4"/>
      <c r="F11" s="6"/>
    </row>
    <row r="12" spans="1:6" ht="12.75">
      <c r="A12" s="5" t="s">
        <v>8</v>
      </c>
      <c r="B12" s="4"/>
      <c r="C12" s="15">
        <v>0</v>
      </c>
      <c r="D12" s="15"/>
      <c r="E12" s="4"/>
      <c r="F12" s="6"/>
    </row>
    <row r="13" spans="2:6" ht="12.75">
      <c r="B13" s="4"/>
      <c r="C13" s="15"/>
      <c r="D13" s="15"/>
      <c r="E13" s="4"/>
      <c r="F13" s="6"/>
    </row>
    <row r="14" spans="1:6" ht="12.75">
      <c r="A14" s="1" t="s">
        <v>44</v>
      </c>
      <c r="B14" s="4"/>
      <c r="C14" s="4"/>
      <c r="D14" s="16">
        <f>SUM(D6:D12)</f>
        <v>11500</v>
      </c>
      <c r="E14" s="4"/>
      <c r="F14" s="6"/>
    </row>
    <row r="15" spans="1:4" ht="12.75">
      <c r="A15" s="2" t="s">
        <v>9</v>
      </c>
      <c r="B15" s="14" t="s">
        <v>47</v>
      </c>
      <c r="C15" s="2"/>
      <c r="D15" s="2"/>
    </row>
    <row r="16" spans="1:4" ht="12.75">
      <c r="A16" s="5" t="s">
        <v>10</v>
      </c>
      <c r="B16" s="4">
        <v>140</v>
      </c>
      <c r="C16" s="15">
        <v>28.57</v>
      </c>
      <c r="D16" s="15">
        <f>PRODUCT(B16,C16)</f>
        <v>3999.8</v>
      </c>
    </row>
    <row r="17" spans="1:4" ht="12.75">
      <c r="A17" s="5" t="s">
        <v>11</v>
      </c>
      <c r="B17" s="4">
        <v>5</v>
      </c>
      <c r="C17" s="15">
        <v>18.05</v>
      </c>
      <c r="D17" s="15">
        <f>PRODUCT(B17,C17)</f>
        <v>90.25</v>
      </c>
    </row>
    <row r="18" spans="1:4" ht="12.75">
      <c r="A18" s="5" t="s">
        <v>34</v>
      </c>
      <c r="B18" s="4">
        <v>90</v>
      </c>
      <c r="C18" s="15">
        <v>0.57</v>
      </c>
      <c r="D18" s="15">
        <f>PRODUCT(B18,C18)</f>
        <v>51.3</v>
      </c>
    </row>
    <row r="19" spans="1:4" ht="12.75">
      <c r="A19" s="5" t="s">
        <v>35</v>
      </c>
      <c r="B19" s="4">
        <v>30</v>
      </c>
      <c r="C19" s="17">
        <v>0.345</v>
      </c>
      <c r="D19" s="15">
        <f>PRODUCT(B19,C19)</f>
        <v>10.35</v>
      </c>
    </row>
    <row r="20" spans="2:4" ht="12.75">
      <c r="B20" s="4"/>
      <c r="C20" s="17"/>
      <c r="D20" s="15"/>
    </row>
    <row r="21" spans="1:4" ht="12.75">
      <c r="A21" s="1" t="s">
        <v>12</v>
      </c>
      <c r="B21" s="4"/>
      <c r="C21" s="15"/>
      <c r="D21" s="18">
        <f>SUM(D16:D19)</f>
        <v>4151.700000000001</v>
      </c>
    </row>
    <row r="22" spans="2:4" ht="13.5" thickBot="1">
      <c r="B22" s="4"/>
      <c r="C22" s="15"/>
      <c r="D22" s="4"/>
    </row>
    <row r="23" spans="1:5" ht="13.5" thickBot="1">
      <c r="A23" s="1" t="s">
        <v>13</v>
      </c>
      <c r="B23" s="4"/>
      <c r="C23" s="15"/>
      <c r="E23" s="19">
        <f>SUM(D14,D21)</f>
        <v>15651.7</v>
      </c>
    </row>
    <row r="24" spans="2:4" ht="12.75">
      <c r="B24" s="4"/>
      <c r="C24" s="15"/>
      <c r="D24" s="20"/>
    </row>
    <row r="25" spans="1:5" ht="12.75">
      <c r="A25" s="2" t="s">
        <v>38</v>
      </c>
      <c r="B25" s="2"/>
      <c r="C25" s="2"/>
      <c r="D25" s="2"/>
      <c r="E25" s="4"/>
    </row>
    <row r="26" spans="1:4" ht="12.75">
      <c r="A26" s="5" t="s">
        <v>1</v>
      </c>
      <c r="B26" s="4"/>
      <c r="C26" s="15"/>
      <c r="D26" s="20">
        <f>SUM(C27:C29)</f>
        <v>3475</v>
      </c>
    </row>
    <row r="27" spans="1:3" ht="12.75">
      <c r="A27" s="5" t="s">
        <v>2</v>
      </c>
      <c r="B27" s="4"/>
      <c r="C27" s="15">
        <v>1700</v>
      </c>
    </row>
    <row r="28" spans="1:3" ht="12.75">
      <c r="A28" s="5" t="s">
        <v>16</v>
      </c>
      <c r="B28" s="4"/>
      <c r="C28" s="15">
        <v>1700</v>
      </c>
    </row>
    <row r="29" spans="1:5" s="6" customFormat="1" ht="12.75">
      <c r="A29" s="4" t="s">
        <v>4</v>
      </c>
      <c r="B29" s="4"/>
      <c r="C29" s="15">
        <v>75</v>
      </c>
      <c r="D29" s="15"/>
      <c r="E29" s="4"/>
    </row>
    <row r="30" spans="1:5" s="6" customFormat="1" ht="12.75">
      <c r="A30" s="4"/>
      <c r="B30" s="4"/>
      <c r="C30" s="15"/>
      <c r="D30" s="15"/>
      <c r="E30" s="4"/>
    </row>
    <row r="31" spans="1:4" ht="12.75">
      <c r="A31" s="5" t="s">
        <v>5</v>
      </c>
      <c r="B31" s="4" t="s">
        <v>7</v>
      </c>
      <c r="C31" s="15">
        <v>7300</v>
      </c>
      <c r="D31" s="15">
        <v>7300</v>
      </c>
    </row>
    <row r="32" spans="2:4" ht="12.75">
      <c r="B32" s="4"/>
      <c r="C32" s="15"/>
      <c r="D32" s="15"/>
    </row>
    <row r="33" spans="1:4" ht="12.75">
      <c r="A33" s="1" t="s">
        <v>45</v>
      </c>
      <c r="B33" s="4"/>
      <c r="C33" s="4"/>
      <c r="D33" s="16">
        <f>SUM(D26:D31)</f>
        <v>10775</v>
      </c>
    </row>
    <row r="34" spans="1:4" ht="12.75">
      <c r="A34" s="2" t="s">
        <v>9</v>
      </c>
      <c r="B34" s="2"/>
      <c r="C34" s="2"/>
      <c r="D34" s="2"/>
    </row>
    <row r="35" spans="1:4" ht="12.75">
      <c r="A35" s="5" t="s">
        <v>10</v>
      </c>
      <c r="B35" s="4">
        <v>100</v>
      </c>
      <c r="C35" s="15">
        <v>28.57</v>
      </c>
      <c r="D35" s="15">
        <f>PRODUCT(B35,C35)</f>
        <v>2857</v>
      </c>
    </row>
    <row r="36" spans="1:4" ht="12.75">
      <c r="A36" s="5" t="s">
        <v>11</v>
      </c>
      <c r="B36" s="4">
        <v>5</v>
      </c>
      <c r="C36" s="15">
        <v>18.05</v>
      </c>
      <c r="D36" s="15">
        <f>PRODUCT(B36,C36)</f>
        <v>90.25</v>
      </c>
    </row>
    <row r="37" spans="1:4" ht="12.75">
      <c r="A37" s="5" t="s">
        <v>34</v>
      </c>
      <c r="B37" s="4">
        <v>46</v>
      </c>
      <c r="C37" s="4">
        <v>0.57</v>
      </c>
      <c r="D37" s="15">
        <f>PRODUCT(B37,C37)</f>
        <v>26.22</v>
      </c>
    </row>
    <row r="38" spans="1:4" ht="12.75">
      <c r="A38" s="5" t="s">
        <v>39</v>
      </c>
      <c r="B38" s="4">
        <v>30</v>
      </c>
      <c r="C38" s="4">
        <v>0.345</v>
      </c>
      <c r="D38" s="15">
        <f>PRODUCT(B38,C38)</f>
        <v>10.35</v>
      </c>
    </row>
    <row r="39" spans="1:4" ht="12.75">
      <c r="A39" s="1" t="s">
        <v>17</v>
      </c>
      <c r="B39" s="4"/>
      <c r="C39" s="4"/>
      <c r="D39" s="18">
        <f>SUM(D35:D38)</f>
        <v>2983.8199999999997</v>
      </c>
    </row>
    <row r="40" spans="2:4" ht="13.5" thickBot="1">
      <c r="B40" s="4"/>
      <c r="C40" s="4"/>
      <c r="D40" s="4"/>
    </row>
    <row r="41" spans="1:5" ht="13.5" thickBot="1">
      <c r="A41" s="1" t="s">
        <v>18</v>
      </c>
      <c r="B41" s="4"/>
      <c r="C41" s="4"/>
      <c r="E41" s="19">
        <f>SUM(D33,D39)</f>
        <v>13758.82</v>
      </c>
    </row>
    <row r="42" spans="2:4" ht="13.5" thickBot="1">
      <c r="B42" s="4"/>
      <c r="C42" s="4"/>
      <c r="D42" s="4"/>
    </row>
    <row r="43" spans="1:5" ht="13.5" thickBot="1">
      <c r="A43" s="1" t="s">
        <v>53</v>
      </c>
      <c r="B43" s="3"/>
      <c r="C43" s="3"/>
      <c r="E43" s="9">
        <f>SUM(E23,E41)</f>
        <v>29410.52</v>
      </c>
    </row>
    <row r="44" spans="2:4" ht="12.75">
      <c r="B44" s="4"/>
      <c r="C44" s="4"/>
      <c r="D44" s="4"/>
    </row>
    <row r="45" spans="1:5" ht="15.75">
      <c r="A45" s="29" t="s">
        <v>50</v>
      </c>
      <c r="B45" s="30"/>
      <c r="C45" s="30"/>
      <c r="D45" s="30"/>
      <c r="E45" s="30"/>
    </row>
    <row r="46" spans="1:5" ht="15.75">
      <c r="A46" s="29" t="s">
        <v>52</v>
      </c>
      <c r="B46" s="30"/>
      <c r="C46" s="30"/>
      <c r="D46" s="30"/>
      <c r="E46" s="30"/>
    </row>
    <row r="47" spans="1:5" ht="15.75">
      <c r="A47" s="31" t="s">
        <v>61</v>
      </c>
      <c r="B47" s="31"/>
      <c r="C47" s="31"/>
      <c r="D47" s="31"/>
      <c r="E47" s="31"/>
    </row>
    <row r="48" spans="1:5" ht="12.75">
      <c r="A48" s="21"/>
      <c r="B48" s="21"/>
      <c r="C48" s="21"/>
      <c r="D48" s="21"/>
      <c r="E48" s="21"/>
    </row>
    <row r="49" spans="2:4" ht="12.75">
      <c r="B49" s="4"/>
      <c r="C49" s="4"/>
      <c r="D49" s="4"/>
    </row>
    <row r="50" spans="1:4" ht="12.75">
      <c r="A50" s="2" t="s">
        <v>19</v>
      </c>
      <c r="B50" s="7"/>
      <c r="C50" s="7"/>
      <c r="D50" s="7"/>
    </row>
    <row r="51" spans="1:4" ht="12.75">
      <c r="A51" s="5" t="s">
        <v>54</v>
      </c>
      <c r="C51" s="4"/>
      <c r="D51" s="4"/>
    </row>
    <row r="52" spans="1:7" ht="12.75">
      <c r="A52" s="5" t="s">
        <v>43</v>
      </c>
      <c r="B52" s="4">
        <v>217.75</v>
      </c>
      <c r="C52" s="15">
        <v>71</v>
      </c>
      <c r="D52" s="15">
        <f>PRODUCT(B52,C52)</f>
        <v>15460.25</v>
      </c>
      <c r="G52" s="12"/>
    </row>
    <row r="53" spans="1:7" ht="12.75">
      <c r="A53" s="5" t="s">
        <v>42</v>
      </c>
      <c r="B53" s="4">
        <v>117</v>
      </c>
      <c r="C53" s="15">
        <v>71</v>
      </c>
      <c r="D53" s="15">
        <f>PRODUCT(B53,C53)</f>
        <v>8307</v>
      </c>
      <c r="G53" s="12"/>
    </row>
    <row r="54" spans="1:7" ht="12.75">
      <c r="A54" s="5" t="s">
        <v>48</v>
      </c>
      <c r="B54" s="4">
        <v>45</v>
      </c>
      <c r="C54" s="15">
        <v>30</v>
      </c>
      <c r="D54" s="15">
        <f>PRODUCT(B54,C54)</f>
        <v>1350</v>
      </c>
      <c r="G54" s="12"/>
    </row>
    <row r="55" spans="1:7" ht="12.75">
      <c r="A55" s="5" t="s">
        <v>49</v>
      </c>
      <c r="B55" s="4">
        <v>23</v>
      </c>
      <c r="C55" s="15">
        <v>30</v>
      </c>
      <c r="D55" s="15">
        <f>PRODUCT(B55,C55)</f>
        <v>690</v>
      </c>
      <c r="G55" s="12"/>
    </row>
    <row r="56" spans="2:7" ht="12.75">
      <c r="B56" s="4"/>
      <c r="C56" s="15"/>
      <c r="D56" s="15"/>
      <c r="G56" s="12"/>
    </row>
    <row r="57" spans="1:7" ht="12.75">
      <c r="A57" s="1" t="s">
        <v>55</v>
      </c>
      <c r="B57" s="4"/>
      <c r="C57" s="15"/>
      <c r="E57" s="16">
        <f>SUM(D52:D55)</f>
        <v>25807.25</v>
      </c>
      <c r="G57" s="12"/>
    </row>
    <row r="58" spans="1:4" ht="12.75">
      <c r="A58" s="5" t="s">
        <v>21</v>
      </c>
      <c r="C58" s="15"/>
      <c r="D58" s="15"/>
    </row>
    <row r="59" spans="1:4" ht="12.75">
      <c r="A59" s="5" t="s">
        <v>22</v>
      </c>
      <c r="B59" s="4"/>
      <c r="C59" s="15"/>
      <c r="D59" s="15">
        <v>990</v>
      </c>
    </row>
    <row r="60" spans="1:4" ht="12.75">
      <c r="A60" s="5" t="s">
        <v>23</v>
      </c>
      <c r="B60" s="4"/>
      <c r="C60" s="15"/>
      <c r="D60" s="15">
        <v>1320</v>
      </c>
    </row>
    <row r="61" spans="1:4" ht="12.75">
      <c r="A61" s="5" t="s">
        <v>24</v>
      </c>
      <c r="B61" s="4"/>
      <c r="C61" s="15"/>
      <c r="D61" s="15">
        <v>110</v>
      </c>
    </row>
    <row r="62" spans="1:4" ht="12.75">
      <c r="A62" s="5" t="s">
        <v>25</v>
      </c>
      <c r="B62" s="4"/>
      <c r="C62" s="15"/>
      <c r="D62" s="15">
        <v>110</v>
      </c>
    </row>
    <row r="63" spans="1:4" ht="12.75">
      <c r="A63" s="8" t="s">
        <v>56</v>
      </c>
      <c r="B63" s="4"/>
      <c r="C63" s="15"/>
      <c r="D63" s="15"/>
    </row>
    <row r="64" spans="1:4" ht="12.75">
      <c r="A64" s="5" t="s">
        <v>26</v>
      </c>
      <c r="B64" s="4"/>
      <c r="C64" s="15"/>
      <c r="D64" s="15">
        <v>165</v>
      </c>
    </row>
    <row r="65" spans="1:4" ht="12.75">
      <c r="A65" s="5" t="s">
        <v>27</v>
      </c>
      <c r="B65" s="4"/>
      <c r="C65" s="15"/>
      <c r="D65" s="15">
        <v>165</v>
      </c>
    </row>
    <row r="66" spans="1:4" ht="12.75">
      <c r="A66" s="8" t="s">
        <v>28</v>
      </c>
      <c r="B66" s="4"/>
      <c r="C66" s="15"/>
      <c r="D66" s="15"/>
    </row>
    <row r="67" spans="1:4" ht="12.75">
      <c r="A67" s="5" t="s">
        <v>26</v>
      </c>
      <c r="B67" s="4"/>
      <c r="C67" s="15"/>
      <c r="D67" s="15">
        <v>165</v>
      </c>
    </row>
    <row r="68" spans="1:4" ht="12.75">
      <c r="A68" s="5" t="s">
        <v>27</v>
      </c>
      <c r="B68" s="4"/>
      <c r="C68" s="15"/>
      <c r="D68" s="15">
        <v>165</v>
      </c>
    </row>
    <row r="69" spans="1:4" ht="12.75">
      <c r="A69" s="5" t="s">
        <v>29</v>
      </c>
      <c r="B69" s="4"/>
      <c r="C69" s="15"/>
      <c r="D69" s="15">
        <v>3520</v>
      </c>
    </row>
    <row r="70" spans="1:4" ht="12.75">
      <c r="A70" s="5" t="s">
        <v>30</v>
      </c>
      <c r="B70" s="4"/>
      <c r="C70" s="15"/>
      <c r="D70" s="15">
        <v>5742</v>
      </c>
    </row>
    <row r="71" spans="1:4" ht="12.75">
      <c r="A71" s="5" t="s">
        <v>31</v>
      </c>
      <c r="B71" s="4"/>
      <c r="C71" s="15"/>
      <c r="D71" s="15">
        <v>110</v>
      </c>
    </row>
    <row r="72" spans="2:4" ht="12.75">
      <c r="B72" s="4"/>
      <c r="C72" s="15"/>
      <c r="D72" s="15"/>
    </row>
    <row r="73" spans="1:6" ht="12.75">
      <c r="A73" s="1" t="s">
        <v>32</v>
      </c>
      <c r="B73" s="4"/>
      <c r="C73" s="15"/>
      <c r="E73" s="16">
        <f>SUM(D59:D71)</f>
        <v>12562</v>
      </c>
      <c r="F73" s="28"/>
    </row>
    <row r="74" spans="2:4" ht="12.75">
      <c r="B74" s="4"/>
      <c r="C74" s="15"/>
      <c r="D74" s="15"/>
    </row>
    <row r="75" spans="1:7" ht="12.75">
      <c r="A75" s="2" t="s">
        <v>57</v>
      </c>
      <c r="B75" s="2"/>
      <c r="C75" s="2"/>
      <c r="D75" s="2"/>
      <c r="E75" s="10">
        <f>SUM(E43,E57,E73)</f>
        <v>67779.77</v>
      </c>
      <c r="G75" s="12"/>
    </row>
    <row r="76" spans="1:7" s="6" customFormat="1" ht="12.75">
      <c r="A76" s="3"/>
      <c r="B76" s="3"/>
      <c r="C76" s="3"/>
      <c r="D76" s="3"/>
      <c r="E76" s="26"/>
      <c r="G76" s="12"/>
    </row>
    <row r="77" spans="1:4" ht="12.75">
      <c r="A77" s="2" t="s">
        <v>14</v>
      </c>
      <c r="B77" s="14" t="s">
        <v>20</v>
      </c>
      <c r="C77" s="14"/>
      <c r="D77" s="14" t="s">
        <v>0</v>
      </c>
    </row>
    <row r="78" spans="1:4" ht="12.75">
      <c r="A78" s="5" t="s">
        <v>15</v>
      </c>
      <c r="B78" s="4">
        <v>77</v>
      </c>
      <c r="C78" s="15">
        <v>-100</v>
      </c>
      <c r="D78" s="15">
        <f>PRODUCT(B78,C78)</f>
        <v>-7700</v>
      </c>
    </row>
    <row r="79" spans="1:4" ht="12.75">
      <c r="A79" s="5" t="s">
        <v>36</v>
      </c>
      <c r="B79" s="4">
        <v>13</v>
      </c>
      <c r="C79" s="15">
        <v>-100</v>
      </c>
      <c r="D79" s="15"/>
    </row>
    <row r="80" spans="1:4" ht="12.75">
      <c r="A80" s="1" t="s">
        <v>37</v>
      </c>
      <c r="B80" s="4">
        <f>SUM(B78:B79)</f>
        <v>90</v>
      </c>
      <c r="C80" s="15"/>
      <c r="D80" s="18">
        <f>SUM(D78:D79)</f>
        <v>-7700</v>
      </c>
    </row>
    <row r="81" spans="1:4" ht="12.75">
      <c r="A81" s="1"/>
      <c r="B81" s="4"/>
      <c r="C81" s="15"/>
      <c r="D81" s="27"/>
    </row>
    <row r="82" spans="1:5" ht="12.75">
      <c r="A82" s="2" t="s">
        <v>41</v>
      </c>
      <c r="B82" s="14" t="s">
        <v>20</v>
      </c>
      <c r="C82" s="14"/>
      <c r="D82" s="14" t="s">
        <v>0</v>
      </c>
      <c r="E82" s="3"/>
    </row>
    <row r="83" spans="1:4" ht="12.75">
      <c r="A83" s="5" t="s">
        <v>15</v>
      </c>
      <c r="B83" s="4">
        <v>39</v>
      </c>
      <c r="C83" s="15">
        <v>-100</v>
      </c>
      <c r="D83" s="15">
        <f>PRODUCT(B83,C83)</f>
        <v>-3900</v>
      </c>
    </row>
    <row r="84" spans="1:4" ht="12.75">
      <c r="A84" s="5" t="s">
        <v>40</v>
      </c>
      <c r="B84" s="4">
        <v>7</v>
      </c>
      <c r="C84" s="15">
        <v>-100</v>
      </c>
      <c r="D84" s="4"/>
    </row>
    <row r="85" spans="1:4" ht="12.75">
      <c r="A85" s="1" t="s">
        <v>37</v>
      </c>
      <c r="B85" s="4">
        <f>SUM(B83:B84)</f>
        <v>46</v>
      </c>
      <c r="C85" s="15"/>
      <c r="D85" s="18">
        <f>D83</f>
        <v>-3900</v>
      </c>
    </row>
    <row r="86" spans="2:4" ht="12.75">
      <c r="B86" s="4"/>
      <c r="C86" s="15"/>
      <c r="D86" s="4"/>
    </row>
    <row r="87" spans="1:7" ht="12.75">
      <c r="A87" s="2" t="s">
        <v>60</v>
      </c>
      <c r="B87" s="14" t="s">
        <v>20</v>
      </c>
      <c r="C87" s="14"/>
      <c r="D87" s="14" t="s">
        <v>0</v>
      </c>
      <c r="E87" s="11"/>
      <c r="G87" s="12"/>
    </row>
    <row r="88" spans="1:5" ht="12.75">
      <c r="A88" s="5" t="s">
        <v>62</v>
      </c>
      <c r="B88" s="4">
        <v>77</v>
      </c>
      <c r="C88" s="15">
        <v>-100</v>
      </c>
      <c r="D88" s="15">
        <v>-7700</v>
      </c>
      <c r="E88" s="22"/>
    </row>
    <row r="89" spans="1:5" ht="12.75">
      <c r="A89" s="5" t="s">
        <v>63</v>
      </c>
      <c r="B89" s="4">
        <v>39</v>
      </c>
      <c r="C89" s="15">
        <v>-100</v>
      </c>
      <c r="D89" s="15">
        <v>-3900</v>
      </c>
      <c r="E89" s="22"/>
    </row>
    <row r="90" spans="4:5" ht="12.75">
      <c r="D90" s="18">
        <f>SUM(D88:D89)</f>
        <v>-11600</v>
      </c>
      <c r="E90" s="22">
        <f>SUM(D88:D89)</f>
        <v>-11600</v>
      </c>
    </row>
    <row r="91" ht="12.75">
      <c r="E91" s="22"/>
    </row>
    <row r="92" spans="1:7" ht="12.75">
      <c r="A92" s="2" t="s">
        <v>58</v>
      </c>
      <c r="B92" s="2"/>
      <c r="C92" s="2"/>
      <c r="D92" s="2"/>
      <c r="E92" s="10">
        <f>SUM(E75:E91)</f>
        <v>56179.770000000004</v>
      </c>
      <c r="G92" s="12"/>
    </row>
    <row r="93" spans="2:4" ht="12.75">
      <c r="B93" s="4"/>
      <c r="D93" s="4"/>
    </row>
    <row r="94" ht="13.5" thickBot="1"/>
    <row r="95" spans="1:5" ht="13.5" thickBot="1">
      <c r="A95" s="23" t="s">
        <v>59</v>
      </c>
      <c r="B95" s="24"/>
      <c r="C95" s="24"/>
      <c r="D95" s="24"/>
      <c r="E95" s="25">
        <f>(E43/2)+E73</f>
        <v>27267.260000000002</v>
      </c>
    </row>
    <row r="97" ht="12.75">
      <c r="G97" s="13"/>
    </row>
  </sheetData>
  <mergeCells count="6">
    <mergeCell ref="A46:E46"/>
    <mergeCell ref="A47:E47"/>
    <mergeCell ref="A3:E3"/>
    <mergeCell ref="A1:E1"/>
    <mergeCell ref="A2:E2"/>
    <mergeCell ref="A45:E45"/>
  </mergeCells>
  <printOptions/>
  <pageMargins left="0.5" right="0.5" top="1" bottom="1" header="0.5" footer="0.5"/>
  <pageSetup horizontalDpi="600" verticalDpi="600" orientation="portrait" scale="97" r:id="rId1"/>
  <headerFooter alignWithMargins="0">
    <oddHeader>&amp;R11750</oddHeader>
  </headerFooter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Deweese</dc:creator>
  <cp:keywords/>
  <dc:description/>
  <cp:lastModifiedBy>Linda Blossey</cp:lastModifiedBy>
  <cp:lastPrinted>2003-07-15T15:12:09Z</cp:lastPrinted>
  <dcterms:created xsi:type="dcterms:W3CDTF">2001-05-22T14:37:43Z</dcterms:created>
  <dcterms:modified xsi:type="dcterms:W3CDTF">2003-07-15T15:12:46Z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-1573518362</vt:i4>
  </property>
  <property fmtid="{D5CDD505-2E9C-101B-9397-08002B2CF9AE}" pid="3" name="_EmailSubject">
    <vt:lpwstr>2003 VVG EstCost-Attach A.xls</vt:lpwstr>
  </property>
  <property fmtid="{D5CDD505-2E9C-101B-9397-08002B2CF9AE}" pid="4" name="_AuthorEmail">
    <vt:lpwstr>Mary.Stoa@METROKC.GOV</vt:lpwstr>
  </property>
  <property fmtid="{D5CDD505-2E9C-101B-9397-08002B2CF9AE}" pid="5" name="_AuthorEmailDisplayName">
    <vt:lpwstr>Stoa, Mary</vt:lpwstr>
  </property>
  <property fmtid="{D5CDD505-2E9C-101B-9397-08002B2CF9AE}" pid="6" name="_ReviewingToolsShownOnce">
    <vt:lpwstr/>
  </property>
</Properties>
</file>