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activeTab="0"/>
  </bookViews>
  <sheets>
    <sheet name="2. Revised - also repay 2003" sheetId="1" r:id="rId1"/>
    <sheet name="Sheet2" sheetId="2" r:id="rId2"/>
    <sheet name="Sheet3" sheetId="3" r:id="rId3"/>
  </sheets>
  <definedNames>
    <definedName name="_xlnm.Print_Area" localSheetId="0">'2. Revised - also repay 2003'!$B$4:$G$45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<sst xmlns="http://schemas.openxmlformats.org/spreadsheetml/2006/main" count="16" uniqueCount="16">
  <si>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Description: Fiscal Note Exhibit.  This exhibit is based on the detailed calculation included in Workbook: </t>
    </r>
    <r>
      <rPr>
        <b/>
        <sz val="9"/>
        <rFont val="Geneva"/>
        <family val="0"/>
      </rPr>
      <t>VSD Fiscal Note 6-10-04; 2. Revised - also repay 2003</t>
    </r>
  </si>
  <si>
    <t>Fiscal Note Exhibit</t>
  </si>
  <si>
    <t>Year</t>
  </si>
  <si>
    <t>Original Interest Revenue</t>
  </si>
  <si>
    <t>Revised Interest Revenue</t>
  </si>
  <si>
    <t>Advance Repayment</t>
  </si>
  <si>
    <t>2003 Interest Repayment</t>
  </si>
  <si>
    <t>Change</t>
  </si>
  <si>
    <t>(a)</t>
  </si>
  <si>
    <t>(b)</t>
  </si>
  <si>
    <t>(c)</t>
  </si>
  <si>
    <t>(d)</t>
  </si>
  <si>
    <t>(e)</t>
  </si>
  <si>
    <t>(f)</t>
  </si>
  <si>
    <t>= c - b + d + e</t>
  </si>
  <si>
    <t>source: Pete Letourneau, Wastewater Treatment Division Project Control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</si>
</sst>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u val="single"/>
      <sz val="10"/>
      <name val="Arial"/>
      <family val="0"/>
    </font>
    <font>
      <u val="single"/>
      <sz val="9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F2" sqref="F2"/>
    </sheetView>
  </sheetViews>
  <sheetFormatPr defaultColWidth="9.00390625" defaultRowHeight="12"/>
  <cols>
    <col min="1" max="1" width="5.875" style="0" customWidth="1"/>
    <col min="2" max="2" width="11.375" style="0" customWidth="1"/>
    <col min="3" max="4" width="13.75390625" style="0" bestFit="1" customWidth="1"/>
    <col min="5" max="5" width="14.25390625" style="0" bestFit="1" customWidth="1"/>
    <col min="6" max="6" width="11.75390625" style="0" bestFit="1" customWidth="1"/>
    <col min="7" max="7" width="13.75390625" style="0" bestFit="1" customWidth="1"/>
    <col min="8" max="22" width="11.375" style="0" customWidth="1"/>
    <col min="23" max="24" width="14.25390625" style="0" customWidth="1"/>
    <col min="25" max="25" width="15.00390625" style="0" customWidth="1"/>
    <col min="26" max="26" width="11.75390625" style="0" customWidth="1"/>
    <col min="27" max="27" width="15.00390625" style="0" customWidth="1"/>
    <col min="28" max="16384" width="11.375" style="0" customWidth="1"/>
  </cols>
  <sheetData>
    <row r="1" ht="12">
      <c r="A1" t="s">
        <v>0</v>
      </c>
    </row>
    <row r="2" ht="12">
      <c r="B2" t="s">
        <v>15</v>
      </c>
    </row>
    <row r="4" ht="23.25">
      <c r="B4" s="1" t="s">
        <v>1</v>
      </c>
    </row>
    <row r="9" spans="2:7" ht="36"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" t="s">
        <v>7</v>
      </c>
    </row>
    <row r="10" spans="2:7" ht="12"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</row>
    <row r="11" ht="12">
      <c r="G11" s="5" t="s">
        <v>14</v>
      </c>
    </row>
    <row r="13" spans="2:7" ht="12">
      <c r="B13" s="6">
        <v>2004</v>
      </c>
      <c r="C13" s="7">
        <v>239893.52350453846</v>
      </c>
      <c r="D13" s="7">
        <v>200425.79284442225</v>
      </c>
      <c r="E13" s="8">
        <v>2832852</v>
      </c>
      <c r="F13" s="7">
        <v>-39841.229170703446</v>
      </c>
      <c r="G13" s="7">
        <f>D13-C13+E13+F13</f>
        <v>2753543.0401691804</v>
      </c>
    </row>
    <row r="14" spans="2:7" ht="12">
      <c r="B14" s="6">
        <v>2005</v>
      </c>
      <c r="C14" s="7">
        <v>237254.13402972202</v>
      </c>
      <c r="D14" s="7">
        <v>55392.9128092217</v>
      </c>
      <c r="E14" s="8">
        <v>0</v>
      </c>
      <c r="F14" s="8"/>
      <c r="G14" s="7">
        <f aca="true" t="shared" si="0" ref="G14:G44">D14-C14+E14</f>
        <v>-181861.2212205003</v>
      </c>
    </row>
    <row r="15" spans="2:7" ht="12">
      <c r="B15" s="6">
        <v>2006</v>
      </c>
      <c r="C15" s="7">
        <v>234456.38118641658</v>
      </c>
      <c r="D15" s="7">
        <v>54623.97544246924</v>
      </c>
      <c r="E15" s="8">
        <v>0</v>
      </c>
      <c r="F15" s="8"/>
      <c r="G15" s="7">
        <f t="shared" si="0"/>
        <v>-179832.40574394734</v>
      </c>
    </row>
    <row r="16" spans="2:7" ht="12">
      <c r="B16" s="6">
        <v>2007</v>
      </c>
      <c r="C16" s="7">
        <v>231490.76317251282</v>
      </c>
      <c r="D16" s="7">
        <v>53815.82227001239</v>
      </c>
      <c r="E16" s="8">
        <v>0</v>
      </c>
      <c r="F16" s="8"/>
      <c r="G16" s="7">
        <f t="shared" si="0"/>
        <v>-177674.9409025004</v>
      </c>
    </row>
    <row r="17" spans="2:7" ht="12">
      <c r="B17" s="6">
        <v>2008</v>
      </c>
      <c r="C17" s="7">
        <v>228347.20807777485</v>
      </c>
      <c r="D17" s="7">
        <v>52966.45328576025</v>
      </c>
      <c r="E17" s="8">
        <v>0</v>
      </c>
      <c r="F17" s="8"/>
      <c r="G17" s="7">
        <f t="shared" si="0"/>
        <v>-175380.7547920146</v>
      </c>
    </row>
    <row r="18" spans="2:7" ht="12">
      <c r="B18" s="6">
        <v>2009</v>
      </c>
      <c r="C18" s="7">
        <v>225015.0396773526</v>
      </c>
      <c r="D18" s="7">
        <v>52073.76648331125</v>
      </c>
      <c r="E18" s="8">
        <v>0</v>
      </c>
      <c r="F18" s="8"/>
      <c r="G18" s="7">
        <f t="shared" si="0"/>
        <v>-172941.27319404134</v>
      </c>
    </row>
    <row r="19" spans="2:7" ht="12">
      <c r="B19" s="6">
        <v>2010</v>
      </c>
      <c r="C19" s="7">
        <v>221482.941172905</v>
      </c>
      <c r="D19" s="7">
        <v>51135.55265393735</v>
      </c>
      <c r="E19" s="8">
        <v>0</v>
      </c>
      <c r="F19" s="8"/>
      <c r="G19" s="7">
        <f t="shared" si="0"/>
        <v>-170347.38851896767</v>
      </c>
    </row>
    <row r="20" spans="2:7" ht="12">
      <c r="B20" s="6">
        <v>2011</v>
      </c>
      <c r="C20" s="7">
        <v>217738.91675819055</v>
      </c>
      <c r="D20" s="7">
        <v>50149.48991926539</v>
      </c>
      <c r="E20" s="8">
        <v>0</v>
      </c>
      <c r="F20" s="8"/>
      <c r="G20" s="7">
        <f t="shared" si="0"/>
        <v>-167589.42683892517</v>
      </c>
    </row>
    <row r="21" spans="2:7" ht="12">
      <c r="B21" s="6">
        <v>2012</v>
      </c>
      <c r="C21" s="7">
        <v>213770.25087859327</v>
      </c>
      <c r="D21" s="7">
        <v>49113.137985125155</v>
      </c>
      <c r="E21" s="8">
        <v>0</v>
      </c>
      <c r="F21" s="8"/>
      <c r="G21" s="7">
        <f t="shared" si="0"/>
        <v>-164657.11289346812</v>
      </c>
    </row>
    <row r="22" spans="2:7" ht="12">
      <c r="B22" s="6">
        <v>2013</v>
      </c>
      <c r="C22" s="7">
        <v>209563.4650462201</v>
      </c>
      <c r="D22" s="7">
        <v>48023.93210234376</v>
      </c>
      <c r="E22" s="8">
        <v>0</v>
      </c>
      <c r="F22" s="8"/>
      <c r="G22" s="7">
        <f t="shared" si="0"/>
        <v>-161539.53294387634</v>
      </c>
    </row>
    <row r="23" spans="2:7" ht="12">
      <c r="B23" s="6">
        <v>2014</v>
      </c>
      <c r="C23" s="7">
        <v>205104.27206390456</v>
      </c>
      <c r="D23" s="7">
        <v>46879.17671954052</v>
      </c>
      <c r="E23" s="8">
        <v>0</v>
      </c>
      <c r="F23" s="8"/>
      <c r="G23" s="7">
        <f t="shared" si="0"/>
        <v>-158225.09534436403</v>
      </c>
    </row>
    <row r="24" spans="2:7" ht="12">
      <c r="B24" s="6">
        <v>2015</v>
      </c>
      <c r="C24" s="7">
        <v>200377.52750265007</v>
      </c>
      <c r="D24" s="7">
        <v>45676.03881221431</v>
      </c>
      <c r="E24" s="8">
        <v>0</v>
      </c>
      <c r="F24" s="8"/>
      <c r="G24" s="7">
        <f t="shared" si="0"/>
        <v>-154701.48869043577</v>
      </c>
    </row>
    <row r="25" spans="2:7" ht="12">
      <c r="B25" s="6">
        <v>2016</v>
      </c>
      <c r="C25" s="7">
        <v>195367.17826772033</v>
      </c>
      <c r="D25" s="7">
        <v>44411.540871614474</v>
      </c>
      <c r="E25" s="8">
        <v>0</v>
      </c>
      <c r="F25" s="8"/>
      <c r="G25" s="7">
        <f t="shared" si="0"/>
        <v>-150955.63739610586</v>
      </c>
    </row>
    <row r="26" spans="2:7" ht="12">
      <c r="B26" s="6">
        <v>2017</v>
      </c>
      <c r="C26" s="7">
        <v>190056.2080786948</v>
      </c>
      <c r="D26" s="7">
        <v>43082.55353604404</v>
      </c>
      <c r="E26" s="8">
        <v>0</v>
      </c>
      <c r="F26" s="8"/>
      <c r="G26" s="7">
        <f t="shared" si="0"/>
        <v>-146973.65454265074</v>
      </c>
    </row>
    <row r="27" spans="2:7" ht="12">
      <c r="B27" s="6">
        <v>2018</v>
      </c>
      <c r="C27" s="7">
        <v>184426.57967832772</v>
      </c>
      <c r="D27" s="7">
        <v>41685.78784635951</v>
      </c>
      <c r="E27" s="8">
        <v>0</v>
      </c>
      <c r="F27" s="8"/>
      <c r="G27" s="7">
        <f t="shared" si="0"/>
        <v>-142740.7918319682</v>
      </c>
    </row>
    <row r="28" spans="2:7" ht="12">
      <c r="B28" s="6">
        <v>2019</v>
      </c>
      <c r="C28" s="7">
        <v>178459.17357393863</v>
      </c>
      <c r="D28" s="7">
        <v>40217.78710650108</v>
      </c>
      <c r="E28" s="8">
        <v>0</v>
      </c>
      <c r="F28" s="8"/>
      <c r="G28" s="7">
        <f t="shared" si="0"/>
        <v>-138241.38646743755</v>
      </c>
    </row>
    <row r="29" spans="2:7" ht="12">
      <c r="B29" s="6">
        <v>2020</v>
      </c>
      <c r="C29" s="7">
        <v>172133.7231032862</v>
      </c>
      <c r="D29" s="7">
        <v>38674.91832890986</v>
      </c>
      <c r="E29" s="8">
        <v>0</v>
      </c>
      <c r="F29" s="8"/>
      <c r="G29" s="7">
        <f t="shared" si="0"/>
        <v>-133458.80477437633</v>
      </c>
    </row>
    <row r="30" spans="2:7" ht="12">
      <c r="B30" s="6">
        <v>2021</v>
      </c>
      <c r="C30" s="7">
        <v>165428.74560439464</v>
      </c>
      <c r="D30" s="7">
        <v>37053.363243661486</v>
      </c>
      <c r="E30" s="8">
        <v>0</v>
      </c>
      <c r="F30" s="8"/>
      <c r="G30" s="7">
        <f t="shared" si="0"/>
        <v>-128375.38236073316</v>
      </c>
    </row>
    <row r="31" spans="2:7" ht="12">
      <c r="B31" s="6">
        <v>2022</v>
      </c>
      <c r="C31" s="7">
        <v>158321.46945556958</v>
      </c>
      <c r="D31" s="7">
        <v>35349.10884906546</v>
      </c>
      <c r="E31" s="8">
        <v>0</v>
      </c>
      <c r="F31" s="8"/>
      <c r="G31" s="7">
        <f t="shared" si="0"/>
        <v>-122972.36060650411</v>
      </c>
    </row>
    <row r="32" spans="2:7" ht="12">
      <c r="B32" s="6">
        <v>2023</v>
      </c>
      <c r="C32" s="7">
        <v>150787.756737815</v>
      </c>
      <c r="D32" s="7">
        <v>33557.93748034502</v>
      </c>
      <c r="E32" s="8">
        <v>0</v>
      </c>
      <c r="F32" s="8"/>
      <c r="G32" s="7">
        <f t="shared" si="0"/>
        <v>-117229.81925747</v>
      </c>
    </row>
    <row r="33" spans="2:7" ht="12">
      <c r="B33" s="6">
        <v>2024</v>
      </c>
      <c r="C33" s="7">
        <v>142802.02125699515</v>
      </c>
      <c r="D33" s="7">
        <v>31675.416371819847</v>
      </c>
      <c r="E33" s="8">
        <v>0</v>
      </c>
      <c r="F33" s="8"/>
      <c r="G33" s="7">
        <f t="shared" si="0"/>
        <v>-111126.6048851753</v>
      </c>
    </row>
    <row r="34" spans="2:7" ht="12">
      <c r="B34" s="6">
        <v>2025</v>
      </c>
      <c r="C34" s="7">
        <v>134337.14164732615</v>
      </c>
      <c r="D34" s="7">
        <v>29696.886686759888</v>
      </c>
      <c r="E34" s="8">
        <v>0</v>
      </c>
      <c r="F34" s="8"/>
      <c r="G34" s="7">
        <f t="shared" si="0"/>
        <v>-104640.25496056626</v>
      </c>
    </row>
    <row r="35" spans="2:7" ht="12">
      <c r="B35" s="6">
        <v>2026</v>
      </c>
      <c r="C35" s="7">
        <v>125364.36926107696</v>
      </c>
      <c r="D35" s="7">
        <v>27617.45198776187</v>
      </c>
      <c r="E35" s="8">
        <v>0</v>
      </c>
      <c r="F35" s="8"/>
      <c r="G35" s="7">
        <f t="shared" si="0"/>
        <v>-97746.91727331509</v>
      </c>
    </row>
    <row r="36" spans="2:7" ht="12">
      <c r="B36" s="6">
        <v>2027</v>
      </c>
      <c r="C36" s="7">
        <v>115853.23053165285</v>
      </c>
      <c r="D36" s="7">
        <v>25431.966119114953</v>
      </c>
      <c r="E36" s="8">
        <v>0</v>
      </c>
      <c r="F36" s="8"/>
      <c r="G36" s="7">
        <f t="shared" si="0"/>
        <v>-90421.2644125379</v>
      </c>
    </row>
    <row r="37" spans="2:7" ht="12">
      <c r="B37" s="6">
        <v>2028</v>
      </c>
      <c r="C37" s="7">
        <v>105771.42347846327</v>
      </c>
      <c r="D37" s="7">
        <v>23135.020471167045</v>
      </c>
      <c r="E37" s="8">
        <v>0</v>
      </c>
      <c r="F37" s="8"/>
      <c r="G37" s="7">
        <f t="shared" si="0"/>
        <v>-82636.40300729623</v>
      </c>
    </row>
    <row r="38" spans="2:7" ht="12">
      <c r="B38" s="6">
        <v>2029</v>
      </c>
      <c r="C38" s="7">
        <v>95084.7080020823</v>
      </c>
      <c r="D38" s="7">
        <v>20720.93059517379</v>
      </c>
      <c r="E38" s="8">
        <v>0</v>
      </c>
      <c r="F38" s="8"/>
      <c r="G38" s="7">
        <f t="shared" si="0"/>
        <v>-74363.77740690851</v>
      </c>
    </row>
    <row r="39" spans="2:7" ht="12">
      <c r="B39" s="6">
        <v>2030</v>
      </c>
      <c r="C39" s="7">
        <v>83756.78959711849</v>
      </c>
      <c r="D39" s="7">
        <v>18183.722135504882</v>
      </c>
      <c r="E39" s="8">
        <v>0</v>
      </c>
      <c r="F39" s="8"/>
      <c r="G39" s="7">
        <f t="shared" si="0"/>
        <v>-65573.06746161361</v>
      </c>
    </row>
    <row r="40" spans="2:7" ht="12">
      <c r="B40" s="6">
        <v>2031</v>
      </c>
      <c r="C40" s="7">
        <v>71749.19608785686</v>
      </c>
      <c r="D40" s="7">
        <v>15517.11604439286</v>
      </c>
      <c r="E40" s="8">
        <v>0</v>
      </c>
      <c r="F40" s="8"/>
      <c r="G40" s="7">
        <f t="shared" si="0"/>
        <v>-56232.080043464004</v>
      </c>
    </row>
    <row r="41" spans="2:7" ht="12">
      <c r="B41" s="6">
        <v>2032</v>
      </c>
      <c r="C41" s="7">
        <v>59021.146968039524</v>
      </c>
      <c r="D41" s="7">
        <v>12714.513042634126</v>
      </c>
      <c r="E41" s="8">
        <v>0</v>
      </c>
      <c r="F41" s="8"/>
      <c r="G41" s="7">
        <f t="shared" si="0"/>
        <v>-46306.6339254054</v>
      </c>
    </row>
    <row r="42" spans="2:7" ht="12">
      <c r="B42" s="6">
        <v>2033</v>
      </c>
      <c r="C42" s="7">
        <v>45529.414901033146</v>
      </c>
      <c r="D42" s="7">
        <v>9768.977287785694</v>
      </c>
      <c r="E42" s="8">
        <v>0</v>
      </c>
      <c r="F42" s="8"/>
      <c r="G42" s="7">
        <f t="shared" si="0"/>
        <v>-35760.43761324745</v>
      </c>
    </row>
    <row r="43" spans="2:7" ht="12">
      <c r="B43" s="6">
        <v>2034</v>
      </c>
      <c r="C43" s="7">
        <v>31228.178910006387</v>
      </c>
      <c r="D43" s="7">
        <v>6673.2192094399925</v>
      </c>
      <c r="E43" s="8">
        <v>0</v>
      </c>
      <c r="F43" s="8"/>
      <c r="G43" s="7">
        <f t="shared" si="0"/>
        <v>-24554.959700566396</v>
      </c>
    </row>
    <row r="44" spans="2:7" ht="12">
      <c r="B44" s="6">
        <v>2035</v>
      </c>
      <c r="C44" s="7">
        <v>16068.868759518025</v>
      </c>
      <c r="D44" s="7">
        <v>3419.5774690986605</v>
      </c>
      <c r="E44" s="8">
        <v>0</v>
      </c>
      <c r="F44" s="8"/>
      <c r="G44" s="7">
        <f t="shared" si="0"/>
        <v>-12649.291290419365</v>
      </c>
    </row>
    <row r="45" spans="3:7" ht="12.75" thickBot="1">
      <c r="C45" s="9">
        <f>SUM(C13:C44)</f>
        <v>5086041.746971697</v>
      </c>
      <c r="D45" s="9">
        <f>SUM(D13:D44)</f>
        <v>1298863.846010778</v>
      </c>
      <c r="E45" s="9">
        <f>SUM(E13:E44)</f>
        <v>2832852</v>
      </c>
      <c r="F45" s="9">
        <f>SUM(F13:F44)</f>
        <v>-39841.229170703446</v>
      </c>
      <c r="G45" s="9">
        <f>SUM(G13:G44)</f>
        <v>-994167.1301316221</v>
      </c>
    </row>
    <row r="46" ht="12.75" thickTop="1"/>
  </sheetData>
  <printOptions/>
  <pageMargins left="0.75" right="0.75" top="1" bottom="1" header="0.5" footer="0.5"/>
  <pageSetup orientation="portrait" paperSize="9"/>
  <headerFooter alignWithMargins="0">
    <oddFooter>&amp;L&amp;7Filename: &amp;F;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Letourneau</dc:creator>
  <cp:keywords/>
  <dc:description/>
  <cp:lastModifiedBy>Melani Pedroza</cp:lastModifiedBy>
  <cp:lastPrinted>2004-06-15T16:22:49Z</cp:lastPrinted>
  <dcterms:created xsi:type="dcterms:W3CDTF">2004-06-15T16:15:24Z</dcterms:created>
  <dcterms:modified xsi:type="dcterms:W3CDTF">2004-07-07T21:16:23Z</dcterms:modified>
  <cp:category/>
  <cp:version/>
  <cp:contentType/>
  <cp:contentStatus/>
</cp:coreProperties>
</file>