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1"/>
  </bookViews>
  <sheets>
    <sheet name="Attachment A" sheetId="1" r:id="rId1"/>
    <sheet name="Attachment B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">#REF!</definedName>
    <definedName name="a" localSheetId="0" hidden="1">{"cxtransfer",#N/A,FALSE,"ReorgRevisted"}</definedName>
    <definedName name="a" hidden="1">{"cxtransfer",#N/A,FALSE,"ReorgRevisted"}</definedName>
    <definedName name="ALTERNATIVES">'[4]Rate Model'!#REF!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" localSheetId="0" hidden="1">{"cxtransfer",#N/A,FALSE,"ReorgRevisted"}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cc" localSheetId="0" hidden="1">{"NonWhole",#N/A,FALSE,"ReorgRevisted"}</definedName>
    <definedName name="cc" hidden="1">{"NonWhole",#N/A,FALSE,"ReorgRevisted"}</definedName>
    <definedName name="Chart_input">#REF!</definedName>
    <definedName name="ComparativeResults">#REF!</definedName>
    <definedName name="D" localSheetId="0">{"Dis",#N/A,FALSE,"ReorgRevisted"}</definedName>
    <definedName name="D">{"Dis",#N/A,FALSE,"ReorgRevisted"}</definedName>
    <definedName name="DEBTDET">'[4]Rate Model'!#REF!</definedName>
    <definedName name="e" localSheetId="0" hidden="1">{"Whole",#N/A,FALSE,"ReorgRevisted"}</definedName>
    <definedName name="e" hidden="1">{"Whole",#N/A,FALSE,"ReorgRevisted"}</definedName>
    <definedName name="EXPORT">'[4]Rate Model'!#REF!</definedName>
    <definedName name="Finance_Policy_Table">#REF!</definedName>
    <definedName name="FIVE">'[4]Rate Model'!#REF!</definedName>
    <definedName name="HazWaste" localSheetId="0" hidden="1">{"cxtransfer",#N/A,FALSE,"ReorgRevisted"}</definedName>
    <definedName name="HazWaste" hidden="1">{"cxtransfer",#N/A,FALSE,"ReorgRevisted"}</definedName>
    <definedName name="I_I">#REF!</definedName>
    <definedName name="ISSUDATE" localSheetId="0">'[10]Rate Model'!#REF!</definedName>
    <definedName name="ISSUDATE">'[1]Rate Model'!#REF!</definedName>
    <definedName name="KWH">'[6] monthly-energy '!#REF!</definedName>
    <definedName name="L1_">#REF!</definedName>
    <definedName name="L2_">#REF!</definedName>
    <definedName name="L3_">#REF!</definedName>
    <definedName name="looksee">#REF!</definedName>
    <definedName name="lookup">'[8]trunks'!#REF!</definedName>
    <definedName name="lookuprange">#REF!</definedName>
    <definedName name="Macro1_PRINT">#REF!</definedName>
    <definedName name="No_I_I">#REF!</definedName>
    <definedName name="output">'[8]trunks'!#REF!</definedName>
    <definedName name="PORK">'[4]Rate Model'!#REF!</definedName>
    <definedName name="_xlnm.Print_Area" localSheetId="0">'Attachment A'!$A$1:$H$57</definedName>
    <definedName name="_xlnm.Print_Area" localSheetId="1">'Attachment B'!#REF!</definedName>
    <definedName name="Print_Area_MI">'[4]Rate Model'!#REF!</definedName>
    <definedName name="QrySixYearBook">#REF!</definedName>
    <definedName name="run_description">'[4]Rate Model'!#REF!</definedName>
    <definedName name="Seattle">#REF!</definedName>
    <definedName name="SIX">'[4]Rate Model'!#REF!</definedName>
    <definedName name="SUM">'[7]Quarterly Billing Detail'!#REF!</definedName>
    <definedName name="SUMMARY">'[4]Rate Model'!#REF!</definedName>
    <definedName name="TextRefCopyRangeCount" hidden="1">108</definedName>
    <definedName name="TRANS">'[4]Rate Model'!#REF!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ouncil._.Packet." localSheetId="0" hidden="1">{"First",#N/A,TRUE,"Wk Fin Plan";#N/A,#N/A,TRUE,"Crosswalk";#N/A,#N/A,TRUE,"Fund Balance Reserve";"Project List",#N/A,TRUE,"CIP Carryover List"}</definedName>
    <definedName name="wrn.Council._.Packet." hidden="1">{"First",#N/A,TRUE,"Wk Fin Plan";#N/A,#N/A,TRUE,"Crosswalk";#N/A,#N/A,TRUE,"Fund Balance Reserve";"Project List",#N/A,TRUE,"CIP Carryover List"}</definedName>
    <definedName name="wrn.CX." localSheetId="0" hidden="1">{"cxtransfer",#N/A,FALSE,"ReorgRevisted"}</definedName>
    <definedName name="wrn.CX." hidden="1">{"cxtransfer",#N/A,FALSE,"ReorgRevisted"}</definedName>
    <definedName name="wrn.FinPlan." localSheetId="0" hidden="1">{"Second",#N/A,FALSE,"Wk Fin Plan";"First",#N/A,FALSE,"Wk Fin Plan"}</definedName>
    <definedName name="wrn.FinPlan." hidden="1">{"Second",#N/A,FALSE,"Wk Fin Plan";"First",#N/A,FALSE,"Wk Fin Plan"}</definedName>
    <definedName name="wrn.NonWholeReport." localSheetId="0" hidden="1">{"NonWhole",#N/A,FALSE,"ReorgRevisted"}</definedName>
    <definedName name="wrn.NonWholeReport." hidden="1">{"NonWhole",#N/A,FALSE,"ReorgRevisted"}</definedName>
    <definedName name="wrn.Project._.List." localSheetId="0" hidden="1">{"Project List",#N/A,FALSE,"CIP Carryover List";"Summary",#N/A,FALSE,"CIP Carryover List"}</definedName>
    <definedName name="wrn.Project._.List." hidden="1">{"Project List",#N/A,FALSE,"CIP Carryover List";"Summary",#N/A,FALSE,"CIP Carryover List"}</definedName>
    <definedName name="wrn.RprtDis." localSheetId="0" hidden="1">{"Dis",#N/A,FALSE,"ReorgRevisted"}</definedName>
    <definedName name="wrn.RprtDis." hidden="1">{"Dis",#N/A,FALSE,"ReorgRevisted"}</definedName>
    <definedName name="wrn.Summary." localSheetId="0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localSheetId="0" hidden="1">{"Whole",#N/A,FALSE,"ReorgRevisted"}</definedName>
    <definedName name="wrn.WholeReport." hidden="1">{"Whole",#N/A,FALSE,"ReorgRevisted"}</definedName>
    <definedName name="wrn.ZIndirect." localSheetId="0" hidden="1">{"Indirect91",#N/A,TRUE,"1991 Actuals";"indirect92",#N/A,TRUE,"1992 Actuals";"indirect93",#N/A,TRUE,"1993 Actuals";"indirect94a",#N/A,TRUE,"1994 Adopted";"indirect94r",#N/A,TRUE,"1994 Revised"}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n.cx" localSheetId="0" hidden="1">{"cxtransfer",#N/A,FALSE,"ReorgRevisted"}</definedName>
    <definedName name="wsn.cx" hidden="1">{"cxtransfer",#N/A,FALSE,"ReorgRevisted"}</definedName>
    <definedName name="XREF_COLUMN_3" hidden="1">'[3]SRF Fund Loan Summary (4)'!#REF!</definedName>
    <definedName name="XRefColumnsCount" hidden="1">3</definedName>
    <definedName name="XRefCopy3" hidden="1">'[3]SRF Fund Loan Summary (4)'!#REF!</definedName>
    <definedName name="XRefCopy4" hidden="1">'[3]SRF Fund Loan Summary (4)'!#REF!</definedName>
    <definedName name="XRefCopyRangeCount" hidden="1">4</definedName>
    <definedName name="XRefPasteRangeCount" hidden="1">3</definedName>
  </definedNames>
  <calcPr fullCalcOnLoad="1"/>
</workbook>
</file>

<file path=xl/sharedStrings.xml><?xml version="1.0" encoding="utf-8"?>
<sst xmlns="http://schemas.openxmlformats.org/spreadsheetml/2006/main" count="75" uniqueCount="70">
  <si>
    <t>Rate</t>
  </si>
  <si>
    <t>Sewer Rate</t>
  </si>
  <si>
    <t xml:space="preserve">Total RCEs </t>
  </si>
  <si>
    <t xml:space="preserve">RCE Growth Rates </t>
  </si>
  <si>
    <t>Capacity Charge Rate</t>
  </si>
  <si>
    <t>Bond Interest Rate</t>
  </si>
  <si>
    <t>Variable Debt Interest Rate</t>
  </si>
  <si>
    <t>Investment Interest Rate</t>
  </si>
  <si>
    <t>Bond Reserve</t>
  </si>
  <si>
    <t>New Connections</t>
  </si>
  <si>
    <t>Reserve Balances (000's)</t>
  </si>
  <si>
    <t>Operating Expense</t>
  </si>
  <si>
    <t>RCE Rate</t>
  </si>
  <si>
    <t>Capital Expense</t>
  </si>
  <si>
    <t>Interest Rate &amp; Debt</t>
  </si>
  <si>
    <t>Years Bond Outstanding</t>
  </si>
  <si>
    <t>Expenses (000's)</t>
  </si>
  <si>
    <t>2007</t>
  </si>
  <si>
    <t>Unaudited</t>
  </si>
  <si>
    <t>Forecast</t>
  </si>
  <si>
    <t>BEGINNING OPERATING FUND</t>
  </si>
  <si>
    <t>OPERATING REVENUE:</t>
  </si>
  <si>
    <t xml:space="preserve">  Customer Charges</t>
  </si>
  <si>
    <t xml:space="preserve">  Investment Income</t>
  </si>
  <si>
    <t xml:space="preserve">  Capacity Charge</t>
  </si>
  <si>
    <t xml:space="preserve">  Other Income</t>
  </si>
  <si>
    <t xml:space="preserve">  TOTAL OPERATING REVENUES</t>
  </si>
  <si>
    <t>OPERATING EXPENSE</t>
  </si>
  <si>
    <t>DEBT SERVICE REQUIREMENT PARITY DEBT</t>
  </si>
  <si>
    <t>SUBORDINATED DEBT SERVICE</t>
  </si>
  <si>
    <t>DEBT SERVICE COVERAGE RATIO  PARITY DEBT</t>
  </si>
  <si>
    <t>DEBT SERVICE COVERAGE RATIO TOTAL PAYMENTS</t>
  </si>
  <si>
    <t>LIQUIDITY RESERVE CONTRIBUTION</t>
  </si>
  <si>
    <t>TRANSFERS TO CAPITAL</t>
  </si>
  <si>
    <t>OPERATING LIQUIDITY RESERVE BALANCE</t>
  </si>
  <si>
    <t>OPERATING  FUND ENDING BALANCE</t>
  </si>
  <si>
    <t>CONSTRUCTION FUND</t>
  </si>
  <si>
    <t>BEGINNING FUND BALANCE</t>
  </si>
  <si>
    <t>REVENUES:</t>
  </si>
  <si>
    <t xml:space="preserve">  Parity Bonds</t>
  </si>
  <si>
    <t xml:space="preserve">  Variable Debt Bonds</t>
  </si>
  <si>
    <t xml:space="preserve">  Grants &amp; Loans</t>
  </si>
  <si>
    <t xml:space="preserve">  Other</t>
  </si>
  <si>
    <t xml:space="preserve">  Transfers From Operating Fund</t>
  </si>
  <si>
    <t xml:space="preserve">  TOTAL REVENUES</t>
  </si>
  <si>
    <t>CAPITAL EXPENDITURES</t>
  </si>
  <si>
    <t>DEBT ISSUANCE COSTS</t>
  </si>
  <si>
    <t>BOND RESERVE TRANSACTIONS</t>
  </si>
  <si>
    <t>AMOUNTS TO ASSET MANAGEMENT RESERVE</t>
  </si>
  <si>
    <t>ADJUSTMENTS</t>
  </si>
  <si>
    <t>ENDING FUND BALANCE</t>
  </si>
  <si>
    <t>CONSTRUCTION FUND RESERVES</t>
  </si>
  <si>
    <t xml:space="preserve">  Policy Reserves</t>
  </si>
  <si>
    <t>TOTAL FUND RESERVES</t>
  </si>
  <si>
    <t>CONSTRUCTION FUND BALANCE</t>
  </si>
  <si>
    <t xml:space="preserve">  Rate Stabilization</t>
  </si>
  <si>
    <t>RATE STABILIZATION RESERVE</t>
  </si>
  <si>
    <t>Rate Stabilization Use (000's)</t>
  </si>
  <si>
    <t>Rate Stabilization Reserve Balance</t>
  </si>
  <si>
    <t>CIP Accomplishment Rate Brightwater</t>
  </si>
  <si>
    <t>CIP Accomplishment Rate Non-Brightwater</t>
  </si>
  <si>
    <t>2007 Actual</t>
  </si>
  <si>
    <t>Capacity Charge</t>
  </si>
  <si>
    <t xml:space="preserve">  Bond &amp; Loan Reserves</t>
  </si>
  <si>
    <t>ATTACHMENT B</t>
  </si>
  <si>
    <t>General Assumptions 2009 Rate Forecast</t>
  </si>
  <si>
    <t>Liquidity Reserve</t>
  </si>
  <si>
    <t xml:space="preserve"> ATTACHMENT A  WASTEWATER TREATMENT ENTERPRISE 2009 SEWER RATE FINANCIAL PLAN</t>
  </si>
  <si>
    <t>CUSTOMER EQUIVALENTS (RCEs)</t>
  </si>
  <si>
    <t>MONTHLY RATE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</si>
</sst>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  <numFmt numFmtId="165" formatCode="0_)"/>
    <numFmt numFmtId="166" formatCode="General_)"/>
    <numFmt numFmtId="167" formatCode="0.000%"/>
    <numFmt numFmtId="168" formatCode="0.0%"/>
    <numFmt numFmtId="169" formatCode="_(* #,##0_);_(* \(#,##0\);_(* &quot;-&quot;??_);_(@_)"/>
    <numFmt numFmtId="170" formatCode="#,##0;\(#,##0\)"/>
    <numFmt numFmtId="171" formatCode="#,##0.0,;\(#,##0.0,\)"/>
    <numFmt numFmtId="172" formatCode="#,##0.00;\(#,##0.00\)"/>
    <numFmt numFmtId="173" formatCode="_(* #,##0.0_);_(* \(#,##0.0\);_(* &quot;-&quot;??_);_(@_)"/>
    <numFmt numFmtId="174" formatCode="_-* #,##0.0000000000000000_-;\-* #,##0.0000000000000000_-;_-* &quot;-&quot;??_-;_-@_-"/>
    <numFmt numFmtId="175" formatCode="&quot;$&quot;#,##0.00"/>
    <numFmt numFmtId="176" formatCode="#,##0.0_);\(#,##0.0\)"/>
    <numFmt numFmtId="177" formatCode="0.0"/>
    <numFmt numFmtId="178" formatCode="&quot;$&quot;#,##0.00;[Red]&quot;$&quot;#,##0.00"/>
    <numFmt numFmtId="179" formatCode="0_);\(0\)"/>
    <numFmt numFmtId="180" formatCode="0.00_)"/>
    <numFmt numFmtId="181" formatCode="hh:mm\ AM/PM_)"/>
    <numFmt numFmtId="182" formatCode="0.000_)"/>
    <numFmt numFmtId="183" formatCode="0.0_)"/>
    <numFmt numFmtId="184" formatCode="0.0000_)"/>
    <numFmt numFmtId="185" formatCode="#,##0.000_);\(#,##0.000\)"/>
    <numFmt numFmtId="186" formatCode="0.00000_)"/>
    <numFmt numFmtId="187" formatCode="#,##0.0000_);\(#,##0.0000\)"/>
    <numFmt numFmtId="188" formatCode="_(&quot;$&quot;* #,##0_);_(&quot;$&quot;* \(#,##0\);_(&quot;$&quot;* &quot;-&quot;??_);_(@_)"/>
    <numFmt numFmtId="189" formatCode="mm/dd/yy"/>
    <numFmt numFmtId="190" formatCode="#,##0.000000_);\(#,##0.000000\)"/>
    <numFmt numFmtId="191" formatCode="0.000000%"/>
    <numFmt numFmtId="192" formatCode="&quot;$&quot;#,##0.0000_);\(&quot;$&quot;#,##0.0000\)"/>
    <numFmt numFmtId="193" formatCode="_(* #,##0.00000_);_(* \(#,##0.00000\);_(* &quot;-&quot;??_);_(@_)"/>
    <numFmt numFmtId="194" formatCode="0.0000000_)"/>
    <numFmt numFmtId="195" formatCode="&quot;$&quot;#,##0.000_);\(&quot;$&quot;#,##0.000\)"/>
    <numFmt numFmtId="196" formatCode="_(* #,##0.000_);_(* \(#,##0.000\);_(* &quot;-&quot;??_);_(@_)"/>
    <numFmt numFmtId="197" formatCode="#,##0.00000_);\(#,##0.00000\)"/>
    <numFmt numFmtId="198" formatCode="_(&quot;$&quot;* #,##0.000_);_(&quot;$&quot;* \(#,##0.000\);_(&quot;$&quot;* &quot;-&quot;??_);_(@_)"/>
    <numFmt numFmtId="199" formatCode="&quot;$&quot;* #,##0_);[Red]&quot;$&quot;* \(#,##0\);&quot;$&quot;* \-0\-_)"/>
    <numFmt numFmtId="200" formatCode="#,##0_);\(#,##0\);\-0\-_)"/>
    <numFmt numFmtId="201" formatCode="&quot;$&quot;#,##0.0;\-&quot;$&quot;#,##0.0"/>
    <numFmt numFmtId="202" formatCode="0000"/>
    <numFmt numFmtId="203" formatCode="&quot;$&quot;#,##0\ ;\(&quot;$&quot;#,##0\)"/>
    <numFmt numFmtId="204" formatCode="#,##0.00;[Red]\(#,##0.00\)"/>
    <numFmt numFmtId="205" formatCode="#,###_);\(#,###\)"/>
    <numFmt numFmtId="206" formatCode="#,###_);\(#,###\);\0"/>
    <numFmt numFmtId="207" formatCode="#,##0.0000000_);\(#,##0.0000000\)"/>
    <numFmt numFmtId="208" formatCode="#,##0.00000000_);\(#,##0.00000000\)"/>
    <numFmt numFmtId="209" formatCode="_(* #,##0.0000_);_(* \(#,##0.0000\);_(* &quot;-&quot;??_);_(@_)"/>
    <numFmt numFmtId="210" formatCode="&quot;$&quot;#,##0.00000_);\(&quot;$&quot;#,##0.00000\)"/>
    <numFmt numFmtId="211" formatCode="&quot;$&quot;#,##0"/>
    <numFmt numFmtId="212" formatCode="&quot;$&quot;#,##0.0_);\(&quot;$&quot;#,##0.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3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Helv"/>
      <family val="0"/>
    </font>
    <font>
      <b/>
      <sz val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2"/>
      <name val="Arial"/>
      <family val="2"/>
    </font>
    <font>
      <b/>
      <sz val="12"/>
      <name val="Helv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89">
    <xf numFmtId="37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 vertical="top"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166" fontId="5" fillId="0" borderId="0">
      <alignment/>
      <protection/>
    </xf>
    <xf numFmtId="169" fontId="5" fillId="0" borderId="0">
      <alignment/>
      <protection/>
    </xf>
    <xf numFmtId="166" fontId="6" fillId="0" borderId="0">
      <alignment horizontal="center"/>
      <protection/>
    </xf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198" fontId="0" fillId="0" borderId="1">
      <alignment horizontal="center"/>
      <protection/>
    </xf>
    <xf numFmtId="0" fontId="7" fillId="0" borderId="0">
      <alignment horizontal="center"/>
      <protection/>
    </xf>
    <xf numFmtId="0" fontId="19" fillId="15" borderId="0" applyNumberFormat="0" applyBorder="0" applyAlignment="0" applyProtection="0"/>
    <xf numFmtId="166" fontId="8" fillId="0" borderId="0">
      <alignment horizontal="center"/>
      <protection/>
    </xf>
    <xf numFmtId="0" fontId="20" fillId="16" borderId="2" applyNumberFormat="0" applyAlignment="0" applyProtection="0"/>
    <xf numFmtId="0" fontId="21" fillId="17" borderId="3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2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04" fontId="4" fillId="0" borderId="1">
      <alignment horizontal="center"/>
      <protection/>
    </xf>
    <xf numFmtId="0" fontId="24" fillId="6" borderId="0" applyNumberFormat="0" applyBorder="0" applyAlignment="0" applyProtection="0"/>
    <xf numFmtId="199" fontId="25" fillId="0" borderId="4" applyFont="0" applyFill="0" applyProtection="0">
      <alignment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0" borderId="8" applyNumberFormat="0" applyFill="0" applyAlignment="0" applyProtection="0"/>
    <xf numFmtId="0" fontId="31" fillId="7" borderId="0" applyNumberFormat="0" applyBorder="0" applyAlignment="0" applyProtection="0"/>
    <xf numFmtId="1" fontId="7" fillId="0" borderId="0">
      <alignment horizontal="center"/>
      <protection/>
    </xf>
    <xf numFmtId="37" fontId="7" fillId="0" borderId="0">
      <alignment/>
      <protection/>
    </xf>
    <xf numFmtId="37" fontId="0" fillId="0" borderId="0">
      <alignment/>
      <protection/>
    </xf>
    <xf numFmtId="0" fontId="0" fillId="4" borderId="9" applyNumberFormat="0" applyFont="0" applyAlignment="0" applyProtection="0"/>
    <xf numFmtId="202" fontId="22" fillId="0" borderId="1">
      <alignment horizontal="center"/>
      <protection/>
    </xf>
    <xf numFmtId="0" fontId="32" fillId="16" borderId="10" applyNumberFormat="0" applyAlignment="0" applyProtection="0"/>
    <xf numFmtId="9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197" fontId="0" fillId="0" borderId="11">
      <alignment horizontal="center"/>
      <protection/>
    </xf>
    <xf numFmtId="169" fontId="5" fillId="18" borderId="4">
      <alignment/>
      <protection/>
    </xf>
    <xf numFmtId="169" fontId="5" fillId="18" borderId="12">
      <alignment/>
      <protection/>
    </xf>
    <xf numFmtId="200" fontId="25" fillId="0" borderId="13" applyFont="0" applyFill="0" applyProtection="0">
      <alignment/>
    </xf>
    <xf numFmtId="169" fontId="5" fillId="0" borderId="14">
      <alignment/>
      <protection/>
    </xf>
    <xf numFmtId="169" fontId="5" fillId="18" borderId="12">
      <alignment/>
      <protection/>
    </xf>
    <xf numFmtId="201" fontId="0" fillId="0" borderId="11">
      <alignment horizontal="center"/>
      <protection/>
    </xf>
    <xf numFmtId="171" fontId="7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0" fillId="0" borderId="0" applyNumberFormat="0" applyFill="0" applyBorder="0" applyAlignment="0" applyProtection="0"/>
  </cellStyleXfs>
  <cellXfs count="134">
    <xf numFmtId="37" fontId="0" fillId="0" borderId="0" xfId="0" applyAlignment="1">
      <alignment/>
    </xf>
    <xf numFmtId="168" fontId="10" fillId="0" borderId="16" xfId="76" applyNumberFormat="1" applyFont="1" applyBorder="1" applyAlignment="1">
      <alignment horizontal="right"/>
    </xf>
    <xf numFmtId="168" fontId="10" fillId="0" borderId="0" xfId="76" applyNumberFormat="1" applyFont="1" applyBorder="1" applyAlignment="1">
      <alignment horizontal="right"/>
    </xf>
    <xf numFmtId="169" fontId="10" fillId="0" borderId="16" xfId="49" applyNumberFormat="1" applyFont="1" applyBorder="1" applyAlignment="1">
      <alignment horizontal="right"/>
    </xf>
    <xf numFmtId="169" fontId="10" fillId="0" borderId="0" xfId="49" applyNumberFormat="1" applyFont="1" applyBorder="1" applyAlignment="1">
      <alignment horizontal="right"/>
    </xf>
    <xf numFmtId="169" fontId="10" fillId="0" borderId="0" xfId="49" applyNumberFormat="1" applyFont="1" applyFill="1" applyBorder="1" applyAlignment="1">
      <alignment horizontal="right"/>
    </xf>
    <xf numFmtId="169" fontId="10" fillId="0" borderId="17" xfId="49" applyNumberFormat="1" applyFont="1" applyFill="1" applyBorder="1" applyAlignment="1">
      <alignment horizontal="right"/>
    </xf>
    <xf numFmtId="169" fontId="10" fillId="0" borderId="16" xfId="49" applyNumberFormat="1" applyFont="1" applyFill="1" applyBorder="1" applyAlignment="1">
      <alignment horizontal="right"/>
    </xf>
    <xf numFmtId="168" fontId="10" fillId="0" borderId="16" xfId="76" applyNumberFormat="1" applyFont="1" applyFill="1" applyBorder="1" applyAlignment="1">
      <alignment horizontal="right"/>
    </xf>
    <xf numFmtId="168" fontId="10" fillId="0" borderId="18" xfId="76" applyNumberFormat="1" applyFont="1" applyFill="1" applyBorder="1" applyAlignment="1">
      <alignment horizontal="right"/>
    </xf>
    <xf numFmtId="168" fontId="10" fillId="0" borderId="0" xfId="76" applyNumberFormat="1" applyFont="1" applyFill="1" applyBorder="1" applyAlignment="1">
      <alignment horizontal="right"/>
    </xf>
    <xf numFmtId="37" fontId="0" fillId="0" borderId="0" xfId="72">
      <alignment/>
      <protection/>
    </xf>
    <xf numFmtId="37" fontId="0" fillId="0" borderId="0" xfId="72" applyFill="1">
      <alignment/>
      <protection/>
    </xf>
    <xf numFmtId="37" fontId="10" fillId="0" borderId="0" xfId="72" applyFont="1">
      <alignment/>
      <protection/>
    </xf>
    <xf numFmtId="0" fontId="10" fillId="0" borderId="16" xfId="72" applyNumberFormat="1" applyFont="1" applyBorder="1" applyAlignment="1">
      <alignment horizontal="center"/>
      <protection/>
    </xf>
    <xf numFmtId="0" fontId="10" fillId="0" borderId="16" xfId="72" applyNumberFormat="1" applyFont="1" applyFill="1" applyBorder="1" applyAlignment="1">
      <alignment horizontal="center"/>
      <protection/>
    </xf>
    <xf numFmtId="0" fontId="10" fillId="0" borderId="0" xfId="72" applyNumberFormat="1" applyFont="1" applyAlignment="1">
      <alignment horizontal="center"/>
      <protection/>
    </xf>
    <xf numFmtId="0" fontId="10" fillId="0" borderId="0" xfId="72" applyNumberFormat="1" applyFont="1" applyFill="1" applyAlignment="1">
      <alignment horizontal="center"/>
      <protection/>
    </xf>
    <xf numFmtId="37" fontId="10" fillId="0" borderId="19" xfId="72" applyFont="1" applyBorder="1" applyAlignment="1">
      <alignment vertical="center" wrapText="1"/>
      <protection/>
    </xf>
    <xf numFmtId="37" fontId="10" fillId="0" borderId="20" xfId="72" applyFont="1" applyBorder="1" applyAlignment="1">
      <alignment vertical="center" wrapText="1"/>
      <protection/>
    </xf>
    <xf numFmtId="37" fontId="10" fillId="0" borderId="21" xfId="72" applyFont="1" applyBorder="1" applyAlignment="1">
      <alignment vertical="center" wrapText="1"/>
      <protection/>
    </xf>
    <xf numFmtId="37" fontId="10" fillId="0" borderId="0" xfId="72" applyFont="1" applyBorder="1" applyAlignment="1">
      <alignment vertical="center" wrapText="1"/>
      <protection/>
    </xf>
    <xf numFmtId="37" fontId="10" fillId="0" borderId="18" xfId="72" applyFont="1" applyBorder="1">
      <alignment/>
      <protection/>
    </xf>
    <xf numFmtId="37" fontId="10" fillId="0" borderId="17" xfId="72" applyFont="1" applyBorder="1">
      <alignment/>
      <protection/>
    </xf>
    <xf numFmtId="37" fontId="9" fillId="0" borderId="0" xfId="72" applyFont="1" applyAlignment="1">
      <alignment horizontal="left"/>
      <protection/>
    </xf>
    <xf numFmtId="37" fontId="10" fillId="0" borderId="0" xfId="72" applyFont="1" applyBorder="1" applyAlignment="1">
      <alignment horizontal="right"/>
      <protection/>
    </xf>
    <xf numFmtId="37" fontId="10" fillId="0" borderId="0" xfId="72" applyFont="1" applyFill="1" applyBorder="1" applyAlignment="1">
      <alignment horizontal="right"/>
      <protection/>
    </xf>
    <xf numFmtId="178" fontId="10" fillId="0" borderId="22" xfId="52" applyNumberFormat="1" applyFont="1" applyBorder="1" applyAlignment="1">
      <alignment horizontal="right"/>
    </xf>
    <xf numFmtId="178" fontId="10" fillId="0" borderId="22" xfId="52" applyNumberFormat="1" applyFont="1" applyFill="1" applyBorder="1" applyAlignment="1">
      <alignment horizontal="right"/>
    </xf>
    <xf numFmtId="178" fontId="10" fillId="0" borderId="23" xfId="52" applyNumberFormat="1" applyFont="1" applyBorder="1" applyAlignment="1">
      <alignment horizontal="right"/>
    </xf>
    <xf numFmtId="37" fontId="11" fillId="0" borderId="0" xfId="72" applyFont="1" applyFill="1" applyBorder="1" applyAlignment="1">
      <alignment horizontal="center" vertical="center"/>
      <protection/>
    </xf>
    <xf numFmtId="37" fontId="10" fillId="0" borderId="0" xfId="72" applyFont="1" applyFill="1">
      <alignment/>
      <protection/>
    </xf>
    <xf numFmtId="37" fontId="10" fillId="0" borderId="19" xfId="72" applyFont="1" applyFill="1" applyBorder="1" applyAlignment="1">
      <alignment vertical="center" wrapText="1"/>
      <protection/>
    </xf>
    <xf numFmtId="169" fontId="10" fillId="0" borderId="22" xfId="49" applyNumberFormat="1" applyFont="1" applyFill="1" applyBorder="1" applyAlignment="1">
      <alignment horizontal="right"/>
    </xf>
    <xf numFmtId="37" fontId="10" fillId="0" borderId="23" xfId="72" applyFont="1" applyFill="1" applyBorder="1">
      <alignment/>
      <protection/>
    </xf>
    <xf numFmtId="37" fontId="10" fillId="0" borderId="20" xfId="72" applyFont="1" applyFill="1" applyBorder="1" applyAlignment="1">
      <alignment vertical="center" wrapText="1"/>
      <protection/>
    </xf>
    <xf numFmtId="37" fontId="10" fillId="0" borderId="17" xfId="72" applyFont="1" applyFill="1" applyBorder="1">
      <alignment/>
      <protection/>
    </xf>
    <xf numFmtId="9" fontId="10" fillId="0" borderId="0" xfId="76" applyFont="1" applyFill="1" applyBorder="1" applyAlignment="1">
      <alignment horizontal="right"/>
    </xf>
    <xf numFmtId="9" fontId="10" fillId="0" borderId="17" xfId="76" applyFont="1" applyFill="1" applyBorder="1" applyAlignment="1">
      <alignment/>
    </xf>
    <xf numFmtId="37" fontId="10" fillId="0" borderId="21" xfId="72" applyFont="1" applyFill="1" applyBorder="1" applyAlignment="1">
      <alignment vertical="center" wrapText="1"/>
      <protection/>
    </xf>
    <xf numFmtId="9" fontId="10" fillId="0" borderId="16" xfId="76" applyFont="1" applyFill="1" applyBorder="1" applyAlignment="1">
      <alignment horizontal="right"/>
    </xf>
    <xf numFmtId="9" fontId="10" fillId="0" borderId="18" xfId="76" applyFont="1" applyFill="1" applyBorder="1" applyAlignment="1">
      <alignment horizontal="right"/>
    </xf>
    <xf numFmtId="37" fontId="10" fillId="0" borderId="0" xfId="72" applyFont="1" applyFill="1" applyBorder="1">
      <alignment/>
      <protection/>
    </xf>
    <xf numFmtId="0" fontId="10" fillId="0" borderId="0" xfId="72" applyNumberFormat="1" applyFont="1" applyFill="1" applyBorder="1" applyAlignment="1">
      <alignment horizontal="center"/>
      <protection/>
    </xf>
    <xf numFmtId="37" fontId="11" fillId="0" borderId="0" xfId="72" applyFont="1" applyFill="1" applyBorder="1" applyAlignment="1">
      <alignment horizontal="center" vertical="center" wrapText="1"/>
      <protection/>
    </xf>
    <xf numFmtId="37" fontId="10" fillId="0" borderId="19" xfId="72" applyFont="1" applyFill="1" applyBorder="1" applyAlignment="1">
      <alignment vertical="center"/>
      <protection/>
    </xf>
    <xf numFmtId="10" fontId="10" fillId="0" borderId="22" xfId="76" applyNumberFormat="1" applyFont="1" applyFill="1" applyBorder="1" applyAlignment="1">
      <alignment horizontal="right"/>
    </xf>
    <xf numFmtId="10" fontId="10" fillId="0" borderId="23" xfId="76" applyNumberFormat="1" applyFont="1" applyFill="1" applyBorder="1" applyAlignment="1">
      <alignment horizontal="right"/>
    </xf>
    <xf numFmtId="37" fontId="10" fillId="0" borderId="20" xfId="72" applyFont="1" applyFill="1" applyBorder="1" applyAlignment="1">
      <alignment vertical="center"/>
      <protection/>
    </xf>
    <xf numFmtId="10" fontId="10" fillId="0" borderId="0" xfId="76" applyNumberFormat="1" applyFont="1" applyFill="1" applyBorder="1" applyAlignment="1">
      <alignment horizontal="right"/>
    </xf>
    <xf numFmtId="10" fontId="10" fillId="0" borderId="17" xfId="76" applyNumberFormat="1" applyFont="1" applyFill="1" applyBorder="1" applyAlignment="1">
      <alignment horizontal="right"/>
    </xf>
    <xf numFmtId="10" fontId="10" fillId="0" borderId="16" xfId="76" applyNumberFormat="1" applyFont="1" applyFill="1" applyBorder="1" applyAlignment="1">
      <alignment horizontal="right"/>
    </xf>
    <xf numFmtId="10" fontId="10" fillId="0" borderId="18" xfId="76" applyNumberFormat="1" applyFont="1" applyFill="1" applyBorder="1" applyAlignment="1">
      <alignment horizontal="right"/>
    </xf>
    <xf numFmtId="37" fontId="0" fillId="0" borderId="0" xfId="0" applyFill="1" applyAlignment="1">
      <alignment/>
    </xf>
    <xf numFmtId="169" fontId="10" fillId="0" borderId="23" xfId="49" applyNumberFormat="1" applyFont="1" applyFill="1" applyBorder="1" applyAlignment="1">
      <alignment horizontal="right"/>
    </xf>
    <xf numFmtId="37" fontId="10" fillId="0" borderId="21" xfId="72" applyFont="1" applyFill="1" applyBorder="1" applyAlignment="1">
      <alignment vertical="center"/>
      <protection/>
    </xf>
    <xf numFmtId="37" fontId="15" fillId="0" borderId="24" xfId="0" applyFont="1" applyBorder="1" applyAlignment="1">
      <alignment horizontal="left"/>
    </xf>
    <xf numFmtId="0" fontId="22" fillId="0" borderId="22" xfId="0" applyNumberFormat="1" applyFont="1" applyFill="1" applyBorder="1" applyAlignment="1">
      <alignment horizontal="center"/>
    </xf>
    <xf numFmtId="165" fontId="22" fillId="0" borderId="22" xfId="0" applyNumberFormat="1" applyFont="1" applyFill="1" applyBorder="1" applyAlignment="1" applyProtection="1">
      <alignment horizontal="center"/>
      <protection/>
    </xf>
    <xf numFmtId="165" fontId="22" fillId="0" borderId="23" xfId="0" applyNumberFormat="1" applyFont="1" applyFill="1" applyBorder="1" applyAlignment="1" applyProtection="1">
      <alignment horizontal="center"/>
      <protection/>
    </xf>
    <xf numFmtId="37" fontId="15" fillId="0" borderId="25" xfId="0" applyFont="1" applyFill="1" applyBorder="1" applyAlignment="1">
      <alignment horizontal="left"/>
    </xf>
    <xf numFmtId="165" fontId="22" fillId="0" borderId="16" xfId="0" applyNumberFormat="1" applyFont="1" applyFill="1" applyBorder="1" applyAlignment="1" applyProtection="1">
      <alignment horizontal="center"/>
      <protection/>
    </xf>
    <xf numFmtId="165" fontId="22" fillId="0" borderId="18" xfId="0" applyNumberFormat="1" applyFont="1" applyFill="1" applyBorder="1" applyAlignment="1" applyProtection="1">
      <alignment horizontal="center"/>
      <protection/>
    </xf>
    <xf numFmtId="37" fontId="22" fillId="0" borderId="26" xfId="0" applyNumberFormat="1" applyFont="1" applyBorder="1" applyAlignment="1" applyProtection="1">
      <alignment horizontal="left"/>
      <protection/>
    </xf>
    <xf numFmtId="39" fontId="22" fillId="0" borderId="0" xfId="0" applyNumberFormat="1" applyFont="1" applyFill="1" applyBorder="1" applyAlignment="1" applyProtection="1">
      <alignment/>
      <protection/>
    </xf>
    <xf numFmtId="164" fontId="22" fillId="0" borderId="26" xfId="52" applyNumberFormat="1" applyFont="1" applyBorder="1" applyAlignment="1" applyProtection="1">
      <alignment horizontal="left"/>
      <protection/>
    </xf>
    <xf numFmtId="7" fontId="22" fillId="0" borderId="0" xfId="0" applyNumberFormat="1" applyFont="1" applyFill="1" applyBorder="1" applyAlignment="1" applyProtection="1">
      <alignment/>
      <protection/>
    </xf>
    <xf numFmtId="44" fontId="22" fillId="0" borderId="26" xfId="52" applyFont="1" applyBorder="1" applyAlignment="1" applyProtection="1">
      <alignment horizontal="left"/>
      <protection/>
    </xf>
    <xf numFmtId="7" fontId="22" fillId="0" borderId="0" xfId="76" applyNumberFormat="1" applyFont="1" applyFill="1" applyBorder="1" applyAlignment="1" applyProtection="1">
      <alignment/>
      <protection/>
    </xf>
    <xf numFmtId="7" fontId="22" fillId="0" borderId="17" xfId="76" applyNumberFormat="1" applyFont="1" applyFill="1" applyBorder="1" applyAlignment="1" applyProtection="1">
      <alignment/>
      <protection/>
    </xf>
    <xf numFmtId="9" fontId="22" fillId="0" borderId="0" xfId="76" applyFont="1" applyFill="1" applyBorder="1" applyAlignment="1" applyProtection="1">
      <alignment/>
      <protection/>
    </xf>
    <xf numFmtId="9" fontId="22" fillId="0" borderId="17" xfId="76" applyNumberFormat="1" applyFont="1" applyFill="1" applyBorder="1" applyAlignment="1" applyProtection="1">
      <alignment/>
      <protection/>
    </xf>
    <xf numFmtId="169" fontId="22" fillId="0" borderId="0" xfId="49" applyNumberFormat="1" applyFont="1" applyFill="1" applyBorder="1" applyAlignment="1" applyProtection="1">
      <alignment/>
      <protection/>
    </xf>
    <xf numFmtId="169" fontId="22" fillId="0" borderId="17" xfId="49" applyNumberFormat="1" applyFont="1" applyFill="1" applyBorder="1" applyAlignment="1" applyProtection="1">
      <alignment/>
      <protection/>
    </xf>
    <xf numFmtId="39" fontId="22" fillId="0" borderId="17" xfId="0" applyNumberFormat="1" applyFont="1" applyFill="1" applyBorder="1" applyAlignment="1" applyProtection="1">
      <alignment/>
      <protection/>
    </xf>
    <xf numFmtId="37" fontId="22" fillId="0" borderId="26" xfId="0" applyNumberFormat="1" applyFont="1" applyBorder="1" applyAlignment="1">
      <alignment/>
    </xf>
    <xf numFmtId="170" fontId="22" fillId="0" borderId="26" xfId="0" applyNumberFormat="1" applyFont="1" applyFill="1" applyBorder="1" applyAlignment="1" applyProtection="1">
      <alignment horizontal="left"/>
      <protection/>
    </xf>
    <xf numFmtId="170" fontId="22" fillId="0" borderId="26" xfId="0" applyNumberFormat="1" applyFont="1" applyBorder="1" applyAlignment="1" applyProtection="1">
      <alignment horizontal="left"/>
      <protection/>
    </xf>
    <xf numFmtId="37" fontId="22" fillId="0" borderId="0" xfId="0" applyNumberFormat="1" applyFont="1" applyFill="1" applyBorder="1" applyAlignment="1" applyProtection="1">
      <alignment/>
      <protection/>
    </xf>
    <xf numFmtId="37" fontId="22" fillId="0" borderId="17" xfId="0" applyNumberFormat="1" applyFont="1" applyFill="1" applyBorder="1" applyAlignment="1" applyProtection="1">
      <alignment/>
      <protection/>
    </xf>
    <xf numFmtId="170" fontId="22" fillId="0" borderId="25" xfId="0" applyNumberFormat="1" applyFont="1" applyBorder="1" applyAlignment="1">
      <alignment/>
    </xf>
    <xf numFmtId="37" fontId="22" fillId="0" borderId="16" xfId="0" applyNumberFormat="1" applyFont="1" applyFill="1" applyBorder="1" applyAlignment="1" applyProtection="1">
      <alignment/>
      <protection/>
    </xf>
    <xf numFmtId="37" fontId="22" fillId="0" borderId="18" xfId="0" applyNumberFormat="1" applyFont="1" applyFill="1" applyBorder="1" applyAlignment="1" applyProtection="1">
      <alignment/>
      <protection/>
    </xf>
    <xf numFmtId="170" fontId="22" fillId="0" borderId="20" xfId="0" applyNumberFormat="1" applyFont="1" applyBorder="1" applyAlignment="1" applyProtection="1">
      <alignment horizontal="left"/>
      <protection/>
    </xf>
    <xf numFmtId="170" fontId="15" fillId="0" borderId="21" xfId="0" applyNumberFormat="1" applyFont="1" applyBorder="1" applyAlignment="1" applyProtection="1">
      <alignment horizontal="left"/>
      <protection/>
    </xf>
    <xf numFmtId="170" fontId="22" fillId="0" borderId="24" xfId="0" applyNumberFormat="1" applyFont="1" applyBorder="1" applyAlignment="1" applyProtection="1">
      <alignment horizontal="left"/>
      <protection/>
    </xf>
    <xf numFmtId="37" fontId="22" fillId="0" borderId="22" xfId="0" applyNumberFormat="1" applyFont="1" applyFill="1" applyBorder="1" applyAlignment="1" applyProtection="1">
      <alignment/>
      <protection/>
    </xf>
    <xf numFmtId="170" fontId="22" fillId="0" borderId="26" xfId="0" applyNumberFormat="1" applyFont="1" applyBorder="1" applyAlignment="1">
      <alignment/>
    </xf>
    <xf numFmtId="10" fontId="22" fillId="0" borderId="0" xfId="76" applyNumberFormat="1" applyFont="1" applyFill="1" applyBorder="1" applyAlignment="1">
      <alignment/>
    </xf>
    <xf numFmtId="10" fontId="22" fillId="0" borderId="17" xfId="76" applyNumberFormat="1" applyFont="1" applyFill="1" applyBorder="1" applyAlignment="1">
      <alignment/>
    </xf>
    <xf numFmtId="37" fontId="22" fillId="0" borderId="0" xfId="0" applyNumberFormat="1" applyFont="1" applyFill="1" applyBorder="1" applyAlignment="1" applyProtection="1">
      <alignment horizontal="right"/>
      <protection/>
    </xf>
    <xf numFmtId="37" fontId="22" fillId="0" borderId="0" xfId="49" applyNumberFormat="1" applyFont="1" applyFill="1" applyBorder="1" applyAlignment="1" applyProtection="1">
      <alignment/>
      <protection/>
    </xf>
    <xf numFmtId="37" fontId="22" fillId="0" borderId="17" xfId="49" applyNumberFormat="1" applyFont="1" applyFill="1" applyBorder="1" applyAlignment="1" applyProtection="1">
      <alignment/>
      <protection/>
    </xf>
    <xf numFmtId="37" fontId="35" fillId="0" borderId="0" xfId="0" applyNumberFormat="1" applyFont="1" applyFill="1" applyBorder="1" applyAlignment="1" applyProtection="1">
      <alignment/>
      <protection/>
    </xf>
    <xf numFmtId="170" fontId="22" fillId="0" borderId="26" xfId="0" applyNumberFormat="1" applyFont="1" applyFill="1" applyBorder="1" applyAlignment="1">
      <alignment/>
    </xf>
    <xf numFmtId="170" fontId="22" fillId="0" borderId="25" xfId="0" applyNumberFormat="1" applyFont="1" applyBorder="1" applyAlignment="1" applyProtection="1">
      <alignment horizontal="left"/>
      <protection/>
    </xf>
    <xf numFmtId="37" fontId="36" fillId="0" borderId="0" xfId="72" applyFont="1">
      <alignment/>
      <protection/>
    </xf>
    <xf numFmtId="37" fontId="11" fillId="0" borderId="0" xfId="72" applyFont="1" applyFill="1" applyAlignment="1">
      <alignment horizontal="center"/>
      <protection/>
    </xf>
    <xf numFmtId="167" fontId="1" fillId="0" borderId="20" xfId="76" applyNumberFormat="1" applyFont="1" applyFill="1" applyBorder="1" applyAlignment="1" quotePrefix="1">
      <alignment horizontal="left"/>
    </xf>
    <xf numFmtId="43" fontId="1" fillId="0" borderId="0" xfId="49" applyFont="1" applyFill="1" applyBorder="1" applyAlignment="1" quotePrefix="1">
      <alignment/>
    </xf>
    <xf numFmtId="37" fontId="1" fillId="0" borderId="0" xfId="0" applyFont="1" applyFill="1" applyBorder="1" applyAlignment="1" quotePrefix="1">
      <alignment/>
    </xf>
    <xf numFmtId="37" fontId="1" fillId="0" borderId="0" xfId="0" applyFont="1" applyFill="1" applyBorder="1" applyAlignment="1">
      <alignment/>
    </xf>
    <xf numFmtId="37" fontId="22" fillId="0" borderId="22" xfId="0" applyFont="1" applyFill="1" applyBorder="1" applyAlignment="1" quotePrefix="1">
      <alignment horizontal="center"/>
    </xf>
    <xf numFmtId="39" fontId="22" fillId="0" borderId="19" xfId="0" applyNumberFormat="1" applyFont="1" applyFill="1" applyBorder="1" applyAlignment="1" applyProtection="1">
      <alignment/>
      <protection/>
    </xf>
    <xf numFmtId="39" fontId="22" fillId="0" borderId="22" xfId="0" applyNumberFormat="1" applyFont="1" applyFill="1" applyBorder="1" applyAlignment="1" applyProtection="1">
      <alignment/>
      <protection/>
    </xf>
    <xf numFmtId="7" fontId="22" fillId="0" borderId="20" xfId="0" applyNumberFormat="1" applyFont="1" applyFill="1" applyBorder="1" applyAlignment="1" applyProtection="1">
      <alignment/>
      <protection/>
    </xf>
    <xf numFmtId="7" fontId="22" fillId="0" borderId="20" xfId="76" applyNumberFormat="1" applyFont="1" applyFill="1" applyBorder="1" applyAlignment="1" applyProtection="1">
      <alignment/>
      <protection/>
    </xf>
    <xf numFmtId="169" fontId="22" fillId="0" borderId="20" xfId="49" applyNumberFormat="1" applyFont="1" applyFill="1" applyBorder="1" applyAlignment="1" applyProtection="1">
      <alignment/>
      <protection/>
    </xf>
    <xf numFmtId="37" fontId="22" fillId="0" borderId="26" xfId="0" applyNumberFormat="1" applyFont="1" applyBorder="1" applyAlignment="1" applyProtection="1">
      <alignment horizontal="left" indent="1"/>
      <protection/>
    </xf>
    <xf numFmtId="39" fontId="22" fillId="0" borderId="20" xfId="0" applyNumberFormat="1" applyFont="1" applyFill="1" applyBorder="1" applyAlignment="1" applyProtection="1">
      <alignment/>
      <protection/>
    </xf>
    <xf numFmtId="170" fontId="22" fillId="0" borderId="26" xfId="0" applyNumberFormat="1" applyFont="1" applyFill="1" applyBorder="1" applyAlignment="1" applyProtection="1">
      <alignment horizontal="left" indent="1"/>
      <protection/>
    </xf>
    <xf numFmtId="9" fontId="22" fillId="0" borderId="20" xfId="76" applyFont="1" applyFill="1" applyBorder="1" applyAlignment="1" applyProtection="1">
      <alignment/>
      <protection/>
    </xf>
    <xf numFmtId="170" fontId="22" fillId="0" borderId="26" xfId="0" applyNumberFormat="1" applyFont="1" applyBorder="1" applyAlignment="1" applyProtection="1">
      <alignment horizontal="left" indent="1"/>
      <protection/>
    </xf>
    <xf numFmtId="37" fontId="22" fillId="0" borderId="26" xfId="0" applyNumberFormat="1" applyFont="1" applyBorder="1" applyAlignment="1">
      <alignment horizontal="left" indent="1"/>
    </xf>
    <xf numFmtId="37" fontId="22" fillId="0" borderId="20" xfId="0" applyNumberFormat="1" applyFont="1" applyFill="1" applyBorder="1" applyAlignment="1" applyProtection="1">
      <alignment/>
      <protection/>
    </xf>
    <xf numFmtId="39" fontId="22" fillId="0" borderId="26" xfId="0" applyNumberFormat="1" applyFont="1" applyBorder="1" applyAlignment="1" applyProtection="1">
      <alignment horizontal="left" indent="1"/>
      <protection/>
    </xf>
    <xf numFmtId="37" fontId="22" fillId="0" borderId="21" xfId="0" applyNumberFormat="1" applyFont="1" applyFill="1" applyBorder="1" applyAlignment="1" applyProtection="1">
      <alignment/>
      <protection/>
    </xf>
    <xf numFmtId="37" fontId="22" fillId="0" borderId="19" xfId="0" applyNumberFormat="1" applyFont="1" applyFill="1" applyBorder="1" applyAlignment="1" applyProtection="1">
      <alignment/>
      <protection/>
    </xf>
    <xf numFmtId="170" fontId="22" fillId="0" borderId="26" xfId="0" applyNumberFormat="1" applyFont="1" applyBorder="1" applyAlignment="1">
      <alignment horizontal="left" indent="1"/>
    </xf>
    <xf numFmtId="10" fontId="22" fillId="0" borderId="20" xfId="76" applyNumberFormat="1" applyFont="1" applyFill="1" applyBorder="1" applyAlignment="1">
      <alignment/>
    </xf>
    <xf numFmtId="37" fontId="22" fillId="0" borderId="20" xfId="0" applyNumberFormat="1" applyFont="1" applyFill="1" applyBorder="1" applyAlignment="1" applyProtection="1">
      <alignment horizontal="right"/>
      <protection/>
    </xf>
    <xf numFmtId="37" fontId="22" fillId="0" borderId="20" xfId="49" applyNumberFormat="1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17" xfId="0" applyFont="1" applyFill="1" applyBorder="1" applyAlignment="1">
      <alignment/>
    </xf>
    <xf numFmtId="39" fontId="22" fillId="0" borderId="23" xfId="0" applyNumberFormat="1" applyFont="1" applyFill="1" applyBorder="1" applyAlignment="1" applyProtection="1">
      <alignment/>
      <protection/>
    </xf>
    <xf numFmtId="7" fontId="22" fillId="0" borderId="17" xfId="0" applyNumberFormat="1" applyFont="1" applyFill="1" applyBorder="1" applyAlignment="1" applyProtection="1">
      <alignment/>
      <protection/>
    </xf>
    <xf numFmtId="37" fontId="22" fillId="0" borderId="23" xfId="0" applyNumberFormat="1" applyFont="1" applyFill="1" applyBorder="1" applyAlignment="1" applyProtection="1">
      <alignment/>
      <protection/>
    </xf>
    <xf numFmtId="170" fontId="22" fillId="0" borderId="0" xfId="0" applyNumberFormat="1" applyFont="1" applyFill="1" applyBorder="1" applyAlignment="1">
      <alignment/>
    </xf>
    <xf numFmtId="178" fontId="10" fillId="0" borderId="23" xfId="52" applyNumberFormat="1" applyFont="1" applyFill="1" applyBorder="1" applyAlignment="1">
      <alignment horizontal="right"/>
    </xf>
    <xf numFmtId="169" fontId="10" fillId="0" borderId="16" xfId="49" applyNumberFormat="1" applyFont="1" applyFill="1" applyBorder="1" applyAlignment="1" quotePrefix="1">
      <alignment horizontal="right"/>
    </xf>
    <xf numFmtId="169" fontId="10" fillId="0" borderId="18" xfId="49" applyNumberFormat="1" applyFont="1" applyFill="1" applyBorder="1" applyAlignment="1" quotePrefix="1">
      <alignment horizontal="right"/>
    </xf>
    <xf numFmtId="37" fontId="15" fillId="0" borderId="19" xfId="0" applyNumberFormat="1" applyFont="1" applyBorder="1" applyAlignment="1" applyProtection="1">
      <alignment horizontal="center"/>
      <protection/>
    </xf>
    <xf numFmtId="37" fontId="15" fillId="0" borderId="22" xfId="0" applyNumberFormat="1" applyFont="1" applyBorder="1" applyAlignment="1" applyProtection="1">
      <alignment horizontal="center"/>
      <protection/>
    </xf>
    <xf numFmtId="37" fontId="15" fillId="0" borderId="23" xfId="0" applyNumberFormat="1" applyFont="1" applyBorder="1" applyAlignment="1" applyProtection="1">
      <alignment horizontal="center"/>
      <protection/>
    </xf>
  </cellXfs>
  <cellStyles count="8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8pt bold" xfId="34"/>
    <cellStyle name="8pt bold comma" xfId="35"/>
    <cellStyle name="8pt bold red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ccount" xfId="43"/>
    <cellStyle name="arial 9" xfId="44"/>
    <cellStyle name="Bad" xfId="45"/>
    <cellStyle name="BLACK ITAL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Fund" xfId="59"/>
    <cellStyle name="Good" xfId="60"/>
    <cellStyle name="Grand-Total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 ARIEL 9 #" xfId="70"/>
    <cellStyle name="Norm-9 Ariel" xfId="71"/>
    <cellStyle name="Normal_RWQC Rate Materials" xfId="72"/>
    <cellStyle name="Note" xfId="73"/>
    <cellStyle name="Org" xfId="74"/>
    <cellStyle name="Output" xfId="75"/>
    <cellStyle name="Percent" xfId="76"/>
    <cellStyle name="Phone" xfId="77"/>
    <cellStyle name="Project" xfId="78"/>
    <cellStyle name="Subno" xfId="79"/>
    <cellStyle name="SUBTOTAL" xfId="80"/>
    <cellStyle name="Sub-total" xfId="81"/>
    <cellStyle name="SUBTOTAL APP" xfId="82"/>
    <cellStyle name="SUBTOTAL_2008 Budget FP Rate Model" xfId="83"/>
    <cellStyle name="task" xfId="84"/>
    <cellStyle name="THOUSANDS FORMAT" xfId="85"/>
    <cellStyle name="Title" xfId="86"/>
    <cellStyle name="Total" xfId="87"/>
    <cellStyle name="Warning Text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olmangm\Local%20Settings\Temporary%20Internet%20Files\OLK12A\2009%20Rate%20Model%2004%2014%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enescht\Local%20Settings\Temporary%20Internet%20Files\OLK23\2009%20Rate%20Model%2004%2015%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olmangm\Local%20Settings\Temporary%20Internet%20Files\OLK12A\2009%20Assum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orrisw\Local%20Settings\Temporary%20Internet%20Files\OLK6\Long%20Term%20Debt%20and%20Other%20Liabilities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5%20capacity%20charge\2050%20Base%20Long-term%20cleanup%2003%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Rate%202001%20Financial%20Pla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dels\Documents%20and%20Settings\Dennis%20Barnes\Local%20Settings\Temporary%20Internet%20Files\Content.IE5\I91IBMDS\Rates\2004-Rate\Rates\2003-Rate\Rates\2003-Rate\Energy%20Update%20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dels\BARNES\Rates\2004-Rate\RCE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dels\windows\TEMP\Tcb2b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dels\System%20Folder\Exchange%20Temporary%20Items\CIPATTACHMENT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 Adopted Budget"/>
      <sheetName val="2008 Rate"/>
      <sheetName val="rate chart"/>
      <sheetName val="2009 Update 03 25 08"/>
      <sheetName val="2009 Update 2 year 03 25 08"/>
      <sheetName val="2009 Update i only 2008-09 "/>
      <sheetName val="2 year interest only"/>
      <sheetName val="comparison table 3 25 08"/>
      <sheetName val="comparison table 3 20 08 "/>
      <sheetName val="comparison table"/>
      <sheetName val="CC Derivation"/>
      <sheetName val="C.C."/>
      <sheetName val="Loans"/>
      <sheetName val="Capital Inputs"/>
      <sheetName val="Bonds"/>
      <sheetName val="04 14 08 proposal"/>
      <sheetName val="04 08 08 level base"/>
      <sheetName val="Rate Model"/>
      <sheetName val="Not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8 Adopted Budget"/>
      <sheetName val="2008 Rate"/>
      <sheetName val="rate chart"/>
      <sheetName val="2009 Update 03 25 08"/>
      <sheetName val="2009 Update 2 year 03 25 08"/>
      <sheetName val="2009 Update i only 2008-09 "/>
      <sheetName val="2 year interest only"/>
      <sheetName val="comparison table 3 25 08"/>
      <sheetName val="comparison table 3 20 08 "/>
      <sheetName val="comparison table"/>
      <sheetName val="CC Derivation"/>
      <sheetName val="C.C."/>
      <sheetName val="Loans"/>
      <sheetName val="Capital Inputs"/>
      <sheetName val="Bonds"/>
      <sheetName val="04 14 08 proposal"/>
      <sheetName val="04 08 08 level base"/>
      <sheetName val="Rate Model"/>
      <sheetName val="No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9 Assum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ts with RWSP 271 conn"/>
      <sheetName val="rates&amp;rev base 244 conn"/>
      <sheetName val="alts and sens  259 connects"/>
      <sheetName val="inputs"/>
      <sheetName val="rt 195 nominal old"/>
      <sheetName val="Chart1 (2)"/>
      <sheetName val="Chart1"/>
      <sheetName val="cc cross"/>
      <sheetName val="chart and table "/>
      <sheetName val="chart and table data"/>
      <sheetName val="259 connect cleaned"/>
      <sheetName val="Rate Model"/>
      <sheetName val="C.C."/>
      <sheetName val="Loans"/>
      <sheetName val="Bonds"/>
      <sheetName val="charts and tables -&gt;"/>
      <sheetName val="Backup information -&gt;"/>
      <sheetName val="Notes"/>
      <sheetName val="Loan Update"/>
      <sheetName val="2004 Adopted Budget"/>
      <sheetName val="RCE Out-year Projectio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1 Budget Submittal F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 05 Budget Energy"/>
      <sheetName val="SouthEnergy"/>
      <sheetName val="2001- 2005 Energy Current"/>
      <sheetName val="Usage"/>
      <sheetName val="Dollars"/>
      <sheetName val=" monthly-energy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Billing Detail"/>
      <sheetName val="Quarterly Summary"/>
      <sheetName val="Customer Projection Summary"/>
      <sheetName val="Financial Forecast RCE Chart"/>
      <sheetName val="Historical RCE Trends"/>
      <sheetName val="Out-year Projections"/>
      <sheetName val="Module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formulas"/>
      <sheetName val="tp o&amp;m"/>
      <sheetName val="trunks"/>
      <sheetName val="Not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4"/>
      <sheetName val="Attachment 5"/>
      <sheetName val="Attachment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zoomScale="75" zoomScaleNormal="75" workbookViewId="0" topLeftCell="A1">
      <selection activeCell="D3" sqref="D3"/>
    </sheetView>
  </sheetViews>
  <sheetFormatPr defaultColWidth="8.88671875" defaultRowHeight="15.75"/>
  <cols>
    <col min="1" max="1" width="52.77734375" style="0" customWidth="1"/>
    <col min="2" max="8" width="15.77734375" style="53" customWidth="1"/>
  </cols>
  <sheetData>
    <row r="1" spans="1:8" ht="27.75" customHeight="1">
      <c r="A1" s="131" t="s">
        <v>67</v>
      </c>
      <c r="B1" s="132"/>
      <c r="C1" s="132"/>
      <c r="D1" s="132"/>
      <c r="E1" s="132"/>
      <c r="F1" s="132"/>
      <c r="G1" s="132"/>
      <c r="H1" s="133"/>
    </row>
    <row r="2" spans="1:8" ht="25.5" customHeight="1" thickBot="1">
      <c r="A2" s="98"/>
      <c r="B2" s="99"/>
      <c r="C2" s="100"/>
      <c r="D2" s="122"/>
      <c r="E2" s="101"/>
      <c r="F2" s="101"/>
      <c r="G2" s="122"/>
      <c r="H2" s="123"/>
    </row>
    <row r="3" spans="1:8" ht="18" customHeight="1">
      <c r="A3" s="56"/>
      <c r="B3" s="102" t="s">
        <v>17</v>
      </c>
      <c r="C3" s="57">
        <v>2008</v>
      </c>
      <c r="D3" s="58">
        <v>2009</v>
      </c>
      <c r="E3" s="58">
        <v>2010</v>
      </c>
      <c r="F3" s="58">
        <v>2011</v>
      </c>
      <c r="G3" s="58">
        <v>2012</v>
      </c>
      <c r="H3" s="59">
        <v>2013</v>
      </c>
    </row>
    <row r="4" spans="1:8" ht="18" customHeight="1" thickBot="1">
      <c r="A4" s="60"/>
      <c r="B4" s="61" t="s">
        <v>18</v>
      </c>
      <c r="C4" s="61" t="s">
        <v>19</v>
      </c>
      <c r="D4" s="61" t="s">
        <v>19</v>
      </c>
      <c r="E4" s="61" t="s">
        <v>19</v>
      </c>
      <c r="F4" s="61" t="s">
        <v>19</v>
      </c>
      <c r="G4" s="61" t="s">
        <v>19</v>
      </c>
      <c r="H4" s="62" t="s">
        <v>19</v>
      </c>
    </row>
    <row r="5" spans="1:8" ht="18.75" customHeight="1">
      <c r="A5" s="63" t="s">
        <v>68</v>
      </c>
      <c r="B5" s="103">
        <v>703</v>
      </c>
      <c r="C5" s="104">
        <v>706.515</v>
      </c>
      <c r="D5" s="104">
        <v>706.515</v>
      </c>
      <c r="E5" s="104">
        <v>708.2812875</v>
      </c>
      <c r="F5" s="104">
        <v>710.05199071875</v>
      </c>
      <c r="G5" s="104">
        <v>713.6022506723436</v>
      </c>
      <c r="H5" s="124">
        <v>718.59746642705</v>
      </c>
    </row>
    <row r="6" spans="1:8" ht="20.25" customHeight="1">
      <c r="A6" s="65" t="s">
        <v>69</v>
      </c>
      <c r="B6" s="105">
        <v>27.95</v>
      </c>
      <c r="C6" s="66">
        <v>27.95</v>
      </c>
      <c r="D6" s="66">
        <v>30.19747543334961</v>
      </c>
      <c r="E6" s="66">
        <v>33.321231842041016</v>
      </c>
      <c r="F6" s="66">
        <v>37.726280212402344</v>
      </c>
      <c r="G6" s="66">
        <v>40.565643310546875</v>
      </c>
      <c r="H6" s="125">
        <v>41.55902099609375</v>
      </c>
    </row>
    <row r="7" spans="1:8" ht="24.75" customHeight="1">
      <c r="A7" s="67" t="s">
        <v>62</v>
      </c>
      <c r="B7" s="106">
        <v>42</v>
      </c>
      <c r="C7" s="68">
        <v>46.25</v>
      </c>
      <c r="D7" s="68">
        <v>47.6375</v>
      </c>
      <c r="E7" s="68">
        <v>49.066625</v>
      </c>
      <c r="F7" s="68">
        <v>50.538623750000006</v>
      </c>
      <c r="G7" s="68">
        <v>52.05478246250001</v>
      </c>
      <c r="H7" s="69">
        <v>53.61642593637501</v>
      </c>
    </row>
    <row r="8" spans="1:8" ht="7.5" customHeight="1">
      <c r="A8" s="67"/>
      <c r="B8" s="106"/>
      <c r="C8" s="68"/>
      <c r="D8" s="68"/>
      <c r="E8" s="68"/>
      <c r="F8" s="68"/>
      <c r="G8" s="68"/>
      <c r="H8" s="69"/>
    </row>
    <row r="9" spans="1:8" ht="15.75">
      <c r="A9" s="67" t="s">
        <v>20</v>
      </c>
      <c r="B9" s="107">
        <v>23168</v>
      </c>
      <c r="C9" s="72">
        <v>32315.5</v>
      </c>
      <c r="D9" s="72">
        <v>27550</v>
      </c>
      <c r="E9" s="72">
        <v>18287.4464</v>
      </c>
      <c r="F9" s="72">
        <v>10698.944256000002</v>
      </c>
      <c r="G9" s="72">
        <v>11581.022026240002</v>
      </c>
      <c r="H9" s="73">
        <v>12482.112807289603</v>
      </c>
    </row>
    <row r="10" spans="1:8" ht="15.75">
      <c r="A10" s="108" t="s">
        <v>21</v>
      </c>
      <c r="B10" s="109"/>
      <c r="C10" s="64"/>
      <c r="D10" s="64"/>
      <c r="E10" s="64"/>
      <c r="F10" s="64"/>
      <c r="G10" s="64"/>
      <c r="H10" s="74"/>
    </row>
    <row r="11" spans="1:8" ht="15.75">
      <c r="A11" s="108" t="s">
        <v>22</v>
      </c>
      <c r="B11" s="107">
        <v>235915</v>
      </c>
      <c r="C11" s="72">
        <v>236965.131</v>
      </c>
      <c r="D11" s="72">
        <v>256019.632269516</v>
      </c>
      <c r="E11" s="72">
        <v>283209.6598820017</v>
      </c>
      <c r="F11" s="72">
        <v>321451.444406756</v>
      </c>
      <c r="G11" s="72">
        <v>347372.812396533</v>
      </c>
      <c r="H11" s="73">
        <v>358370.4863397786</v>
      </c>
    </row>
    <row r="12" spans="1:8" ht="15.75">
      <c r="A12" s="108" t="s">
        <v>23</v>
      </c>
      <c r="B12" s="107">
        <v>5557</v>
      </c>
      <c r="C12" s="72">
        <v>5932.46030036385</v>
      </c>
      <c r="D12" s="72">
        <v>12761.633797803497</v>
      </c>
      <c r="E12" s="72">
        <v>10699.272531730858</v>
      </c>
      <c r="F12" s="72">
        <v>9044.954004160565</v>
      </c>
      <c r="G12" s="72">
        <v>9047.76418881687</v>
      </c>
      <c r="H12" s="73">
        <v>8861.365516976164</v>
      </c>
    </row>
    <row r="13" spans="1:8" ht="15.75">
      <c r="A13" s="108" t="s">
        <v>24</v>
      </c>
      <c r="B13" s="107">
        <v>27117.00156833265</v>
      </c>
      <c r="C13" s="72">
        <v>32766.94170574201</v>
      </c>
      <c r="D13" s="72">
        <v>34794.240108252365</v>
      </c>
      <c r="E13" s="72">
        <v>38881.42803709235</v>
      </c>
      <c r="F13" s="72">
        <v>43718.68291230934</v>
      </c>
      <c r="G13" s="72">
        <v>48834.66491603303</v>
      </c>
      <c r="H13" s="73">
        <v>54110.79961681357</v>
      </c>
    </row>
    <row r="14" spans="1:8" ht="15.75">
      <c r="A14" s="108" t="s">
        <v>55</v>
      </c>
      <c r="B14" s="107">
        <v>-8250</v>
      </c>
      <c r="C14" s="72">
        <v>5250</v>
      </c>
      <c r="D14" s="72">
        <v>9500</v>
      </c>
      <c r="E14" s="72">
        <v>8000</v>
      </c>
      <c r="F14" s="72">
        <v>0</v>
      </c>
      <c r="G14" s="72">
        <v>0</v>
      </c>
      <c r="H14" s="73">
        <v>0</v>
      </c>
    </row>
    <row r="15" spans="1:8" ht="15.75">
      <c r="A15" s="108" t="s">
        <v>25</v>
      </c>
      <c r="B15" s="107">
        <v>7982</v>
      </c>
      <c r="C15" s="72">
        <v>7722</v>
      </c>
      <c r="D15" s="72">
        <v>8030.88</v>
      </c>
      <c r="E15" s="72">
        <v>8352.1152</v>
      </c>
      <c r="F15" s="72">
        <v>8686.199807999998</v>
      </c>
      <c r="G15" s="72">
        <v>9033.647800319995</v>
      </c>
      <c r="H15" s="73">
        <v>9394.993712332798</v>
      </c>
    </row>
    <row r="16" spans="1:8" ht="15.75">
      <c r="A16" s="108" t="s">
        <v>26</v>
      </c>
      <c r="B16" s="107">
        <v>268321.00156833266</v>
      </c>
      <c r="C16" s="72">
        <v>288636.53300610586</v>
      </c>
      <c r="D16" s="72">
        <v>321106.3861755719</v>
      </c>
      <c r="E16" s="72">
        <v>349142.47565082496</v>
      </c>
      <c r="F16" s="72">
        <v>382901.28113122593</v>
      </c>
      <c r="G16" s="72">
        <v>414288.8893017029</v>
      </c>
      <c r="H16" s="73">
        <v>430737.6451859011</v>
      </c>
    </row>
    <row r="17" spans="1:8" ht="7.5" customHeight="1">
      <c r="A17" s="75"/>
      <c r="B17" s="107"/>
      <c r="C17" s="72"/>
      <c r="D17" s="72"/>
      <c r="E17" s="72"/>
      <c r="F17" s="72"/>
      <c r="G17" s="72"/>
      <c r="H17" s="73"/>
    </row>
    <row r="18" spans="1:8" ht="15.75">
      <c r="A18" s="110" t="s">
        <v>27</v>
      </c>
      <c r="B18" s="107">
        <v>-95655</v>
      </c>
      <c r="C18" s="72">
        <v>-100500</v>
      </c>
      <c r="D18" s="72">
        <v>-102874.464</v>
      </c>
      <c r="E18" s="72">
        <v>-106989.44256000001</v>
      </c>
      <c r="F18" s="72">
        <v>-115810.2202624</v>
      </c>
      <c r="G18" s="72">
        <v>-124821.12807289601</v>
      </c>
      <c r="H18" s="73">
        <v>-130249.31044367295</v>
      </c>
    </row>
    <row r="19" spans="1:8" ht="7.5" customHeight="1">
      <c r="A19" s="76"/>
      <c r="B19" s="111"/>
      <c r="C19" s="70"/>
      <c r="D19" s="70"/>
      <c r="E19" s="70"/>
      <c r="F19" s="70"/>
      <c r="G19" s="70"/>
      <c r="H19" s="71"/>
    </row>
    <row r="20" spans="1:8" ht="15.75">
      <c r="A20" s="112" t="s">
        <v>28</v>
      </c>
      <c r="B20" s="107">
        <v>-124650.72624</v>
      </c>
      <c r="C20" s="72">
        <v>-137130.254</v>
      </c>
      <c r="D20" s="72">
        <v>-158273.948</v>
      </c>
      <c r="E20" s="72">
        <v>-176152.93862410268</v>
      </c>
      <c r="F20" s="72">
        <v>-196775.78846673405</v>
      </c>
      <c r="G20" s="72">
        <v>-215797.64522425184</v>
      </c>
      <c r="H20" s="73">
        <v>-225235.5321041486</v>
      </c>
    </row>
    <row r="21" spans="1:8" ht="15.75">
      <c r="A21" s="112" t="s">
        <v>29</v>
      </c>
      <c r="B21" s="107">
        <v>-21090</v>
      </c>
      <c r="C21" s="72">
        <v>-19016.8584114052</v>
      </c>
      <c r="D21" s="72">
        <v>-21342.21581009069</v>
      </c>
      <c r="E21" s="72">
        <v>-23102.56057048583</v>
      </c>
      <c r="F21" s="72">
        <v>-23507.614732399248</v>
      </c>
      <c r="G21" s="72">
        <v>-23753.54286044559</v>
      </c>
      <c r="H21" s="73">
        <v>-23823.591647346737</v>
      </c>
    </row>
    <row r="22" spans="1:8" ht="7.5" customHeight="1">
      <c r="A22" s="113"/>
      <c r="B22" s="114"/>
      <c r="C22" s="78"/>
      <c r="D22" s="78"/>
      <c r="E22" s="78"/>
      <c r="F22" s="78"/>
      <c r="G22" s="78"/>
      <c r="H22" s="79"/>
    </row>
    <row r="23" spans="1:8" ht="15.75">
      <c r="A23" s="115" t="s">
        <v>30</v>
      </c>
      <c r="B23" s="109">
        <v>1.3851985205115052</v>
      </c>
      <c r="C23" s="64">
        <v>1.3719549663060193</v>
      </c>
      <c r="D23" s="64">
        <v>1.3788240258944693</v>
      </c>
      <c r="E23" s="64">
        <v>1.374674955650678</v>
      </c>
      <c r="F23" s="64">
        <v>1.3573370125968471</v>
      </c>
      <c r="G23" s="64">
        <v>1.3413851709456739</v>
      </c>
      <c r="H23" s="74">
        <v>1.33410715412026</v>
      </c>
    </row>
    <row r="24" spans="1:8" ht="15.75">
      <c r="A24" s="115" t="s">
        <v>31</v>
      </c>
      <c r="B24" s="109">
        <v>1.1847477779408977</v>
      </c>
      <c r="C24" s="64">
        <v>1.152628644529497</v>
      </c>
      <c r="D24" s="64">
        <v>1.1504450084590254</v>
      </c>
      <c r="E24" s="64">
        <v>1.1500345661230678</v>
      </c>
      <c r="F24" s="64">
        <v>1.1499368335074212</v>
      </c>
      <c r="G24" s="64">
        <v>1.1499455817225706</v>
      </c>
      <c r="H24" s="74">
        <v>1.1499497367920601</v>
      </c>
    </row>
    <row r="25" spans="1:8" ht="7.5" customHeight="1">
      <c r="A25" s="113"/>
      <c r="B25" s="114"/>
      <c r="C25" s="78"/>
      <c r="D25" s="78"/>
      <c r="E25" s="78"/>
      <c r="F25" s="78"/>
      <c r="G25" s="78"/>
      <c r="H25" s="79"/>
    </row>
    <row r="26" spans="1:8" ht="15.75">
      <c r="A26" s="112" t="s">
        <v>32</v>
      </c>
      <c r="B26" s="114">
        <v>-897.5</v>
      </c>
      <c r="C26" s="78">
        <v>-484.5</v>
      </c>
      <c r="D26" s="78">
        <v>-237.44640000000072</v>
      </c>
      <c r="E26" s="78">
        <v>-411.4978560000018</v>
      </c>
      <c r="F26" s="78">
        <v>-882.0777702399992</v>
      </c>
      <c r="G26" s="78">
        <v>-901.090781049601</v>
      </c>
      <c r="H26" s="79">
        <v>-542.8182370776922</v>
      </c>
    </row>
    <row r="27" spans="1:8" ht="15.75">
      <c r="A27" s="112" t="s">
        <v>33</v>
      </c>
      <c r="B27" s="114">
        <v>-26027.27532833266</v>
      </c>
      <c r="C27" s="78">
        <v>-31504.920594700678</v>
      </c>
      <c r="D27" s="78">
        <v>-38378.31196548118</v>
      </c>
      <c r="E27" s="78">
        <v>-42486.036040236446</v>
      </c>
      <c r="F27" s="78">
        <v>-45925.57989945264</v>
      </c>
      <c r="G27" s="78">
        <v>-49015.48236305989</v>
      </c>
      <c r="H27" s="79">
        <v>-50886.392753655135</v>
      </c>
    </row>
    <row r="28" spans="1:8" ht="7.5" customHeight="1">
      <c r="A28" s="112"/>
      <c r="B28" s="114"/>
      <c r="C28" s="78"/>
      <c r="D28" s="78"/>
      <c r="E28" s="78"/>
      <c r="F28" s="78"/>
      <c r="G28" s="78"/>
      <c r="H28" s="79"/>
    </row>
    <row r="29" spans="1:8" ht="15.75">
      <c r="A29" s="112" t="s">
        <v>56</v>
      </c>
      <c r="B29" s="114">
        <v>22750</v>
      </c>
      <c r="C29" s="78">
        <v>17500</v>
      </c>
      <c r="D29" s="78">
        <v>8000</v>
      </c>
      <c r="E29" s="78">
        <v>0</v>
      </c>
      <c r="F29" s="78">
        <v>0</v>
      </c>
      <c r="G29" s="78">
        <v>0</v>
      </c>
      <c r="H29" s="79">
        <v>0</v>
      </c>
    </row>
    <row r="30" spans="1:8" ht="15.75">
      <c r="A30" s="112" t="s">
        <v>34</v>
      </c>
      <c r="B30" s="114">
        <v>9565.5</v>
      </c>
      <c r="C30" s="78">
        <v>10050</v>
      </c>
      <c r="D30" s="78">
        <v>10287.4464</v>
      </c>
      <c r="E30" s="78">
        <v>10698.944256000002</v>
      </c>
      <c r="F30" s="78">
        <v>11581.022026240002</v>
      </c>
      <c r="G30" s="78">
        <v>12482.112807289603</v>
      </c>
      <c r="H30" s="79">
        <v>13024.931044367295</v>
      </c>
    </row>
    <row r="31" spans="1:8" ht="16.5" thickBot="1">
      <c r="A31" s="80" t="s">
        <v>35</v>
      </c>
      <c r="B31" s="116">
        <v>32315.5</v>
      </c>
      <c r="C31" s="81">
        <v>27550</v>
      </c>
      <c r="D31" s="81">
        <v>18287.4464</v>
      </c>
      <c r="E31" s="81">
        <v>10698.944256000002</v>
      </c>
      <c r="F31" s="81">
        <v>11581.022026240002</v>
      </c>
      <c r="G31" s="81">
        <v>12482.112807289603</v>
      </c>
      <c r="H31" s="82">
        <v>13024.931044367295</v>
      </c>
    </row>
    <row r="32" spans="1:8" ht="15.75">
      <c r="A32" s="83"/>
      <c r="B32" s="78"/>
      <c r="C32" s="78"/>
      <c r="D32" s="78"/>
      <c r="E32" s="78"/>
      <c r="F32" s="78"/>
      <c r="G32" s="78"/>
      <c r="H32" s="79"/>
    </row>
    <row r="33" spans="1:8" ht="16.5" thickBot="1">
      <c r="A33" s="84" t="s">
        <v>36</v>
      </c>
      <c r="B33" s="78"/>
      <c r="C33" s="78"/>
      <c r="D33" s="78"/>
      <c r="E33" s="78"/>
      <c r="F33" s="78"/>
      <c r="G33" s="78"/>
      <c r="H33" s="79"/>
    </row>
    <row r="34" spans="1:8" ht="15.75">
      <c r="A34" s="85" t="s">
        <v>37</v>
      </c>
      <c r="B34" s="117">
        <v>33500.31826439296</v>
      </c>
      <c r="C34" s="86">
        <v>26715.437592725677</v>
      </c>
      <c r="D34" s="86">
        <v>8580.37004112365</v>
      </c>
      <c r="E34" s="86">
        <v>6417.114993211115</v>
      </c>
      <c r="F34" s="86">
        <v>5000.457023069379</v>
      </c>
      <c r="G34" s="86">
        <v>4999.926548499236</v>
      </c>
      <c r="H34" s="126">
        <v>4999.593930563482</v>
      </c>
    </row>
    <row r="35" spans="1:8" ht="24.75" customHeight="1">
      <c r="A35" s="112" t="s">
        <v>38</v>
      </c>
      <c r="B35" s="114"/>
      <c r="C35" s="78"/>
      <c r="D35" s="78"/>
      <c r="E35" s="78"/>
      <c r="F35" s="78"/>
      <c r="G35" s="78"/>
      <c r="H35" s="79"/>
    </row>
    <row r="36" spans="1:8" ht="15.75">
      <c r="A36" s="112" t="s">
        <v>39</v>
      </c>
      <c r="B36" s="114">
        <v>250000</v>
      </c>
      <c r="C36" s="78">
        <v>417285.0002729483</v>
      </c>
      <c r="D36" s="78">
        <v>438915.0047058824</v>
      </c>
      <c r="E36" s="78">
        <v>269038.375</v>
      </c>
      <c r="F36" s="78">
        <v>131683.921875</v>
      </c>
      <c r="G36" s="78">
        <v>108166.515625</v>
      </c>
      <c r="H36" s="79">
        <v>72179.1328125</v>
      </c>
    </row>
    <row r="37" spans="1:8" ht="15.75">
      <c r="A37" s="112" t="s">
        <v>40</v>
      </c>
      <c r="B37" s="114">
        <v>50000</v>
      </c>
      <c r="C37" s="78">
        <v>37913.87313432136</v>
      </c>
      <c r="D37" s="78">
        <v>66407.47364832374</v>
      </c>
      <c r="E37" s="78">
        <v>36469.061481904355</v>
      </c>
      <c r="F37" s="78">
        <v>12697.443828538118</v>
      </c>
      <c r="G37" s="78">
        <v>8700.53760154458</v>
      </c>
      <c r="H37" s="79">
        <v>2844.9928967049927</v>
      </c>
    </row>
    <row r="38" spans="1:8" ht="15.75">
      <c r="A38" s="112" t="s">
        <v>41</v>
      </c>
      <c r="B38" s="114">
        <v>7108.184000000001</v>
      </c>
      <c r="C38" s="78">
        <v>5751.353000000003</v>
      </c>
      <c r="D38" s="78">
        <v>10069.35</v>
      </c>
      <c r="E38" s="78">
        <v>1205.16</v>
      </c>
      <c r="F38" s="78">
        <v>0</v>
      </c>
      <c r="G38" s="78">
        <v>0</v>
      </c>
      <c r="H38" s="79">
        <v>0</v>
      </c>
    </row>
    <row r="39" spans="1:8" ht="15.75">
      <c r="A39" s="112" t="s">
        <v>42</v>
      </c>
      <c r="B39" s="114">
        <v>563</v>
      </c>
      <c r="C39" s="78">
        <v>500</v>
      </c>
      <c r="D39" s="78">
        <v>500</v>
      </c>
      <c r="E39" s="78">
        <v>500</v>
      </c>
      <c r="F39" s="78">
        <v>500</v>
      </c>
      <c r="G39" s="78">
        <v>500</v>
      </c>
      <c r="H39" s="79">
        <v>500</v>
      </c>
    </row>
    <row r="40" spans="1:8" ht="15.75">
      <c r="A40" s="112" t="s">
        <v>43</v>
      </c>
      <c r="B40" s="114">
        <v>26027.27532833266</v>
      </c>
      <c r="C40" s="78">
        <v>31504.920594700678</v>
      </c>
      <c r="D40" s="78">
        <v>38378.31196548118</v>
      </c>
      <c r="E40" s="78">
        <v>42486.036040236446</v>
      </c>
      <c r="F40" s="78">
        <v>45925.57989945264</v>
      </c>
      <c r="G40" s="78">
        <v>49015.48236305989</v>
      </c>
      <c r="H40" s="79">
        <v>50886.392753655135</v>
      </c>
    </row>
    <row r="41" spans="1:8" ht="15.75">
      <c r="A41" s="112" t="s">
        <v>44</v>
      </c>
      <c r="B41" s="114">
        <v>333699.4593283327</v>
      </c>
      <c r="C41" s="78">
        <v>492955.1470019703</v>
      </c>
      <c r="D41" s="78">
        <v>554270.1403196873</v>
      </c>
      <c r="E41" s="78">
        <v>349698.63252214086</v>
      </c>
      <c r="F41" s="78">
        <v>190806.94560299075</v>
      </c>
      <c r="G41" s="78">
        <v>166382.53558960446</v>
      </c>
      <c r="H41" s="79">
        <v>126410.51846286013</v>
      </c>
    </row>
    <row r="42" spans="1:8" ht="7.5" customHeight="1">
      <c r="A42" s="118"/>
      <c r="B42" s="114"/>
      <c r="C42" s="78"/>
      <c r="D42" s="78"/>
      <c r="E42" s="78"/>
      <c r="F42" s="78"/>
      <c r="G42" s="78"/>
      <c r="H42" s="79"/>
    </row>
    <row r="43" spans="1:8" ht="15.75">
      <c r="A43" s="110" t="s">
        <v>45</v>
      </c>
      <c r="B43" s="114">
        <v>-341642</v>
      </c>
      <c r="C43" s="78">
        <v>-457442.33156357467</v>
      </c>
      <c r="D43" s="78">
        <v>-487253.41837638285</v>
      </c>
      <c r="E43" s="78">
        <v>-344944.3822842019</v>
      </c>
      <c r="F43" s="78">
        <v>-188778.634760626</v>
      </c>
      <c r="G43" s="78">
        <v>-156751.4089092264</v>
      </c>
      <c r="H43" s="79">
        <v>-120000</v>
      </c>
    </row>
    <row r="44" spans="1:8" ht="7.5" customHeight="1">
      <c r="A44" s="110"/>
      <c r="B44" s="119"/>
      <c r="C44" s="88"/>
      <c r="D44" s="88"/>
      <c r="E44" s="88"/>
      <c r="F44" s="88"/>
      <c r="G44" s="88"/>
      <c r="H44" s="89"/>
    </row>
    <row r="45" spans="1:8" ht="15.75">
      <c r="A45" s="112" t="s">
        <v>46</v>
      </c>
      <c r="B45" s="114">
        <v>-1956.952</v>
      </c>
      <c r="C45" s="78">
        <v>-8203.569365671607</v>
      </c>
      <c r="D45" s="78">
        <v>-8417.53736824162</v>
      </c>
      <c r="E45" s="78">
        <v>-5563.112807409521</v>
      </c>
      <c r="F45" s="78">
        <v>-2697.165656642691</v>
      </c>
      <c r="G45" s="78">
        <v>-2206.833000507723</v>
      </c>
      <c r="H45" s="79">
        <v>-1457.807620733525</v>
      </c>
    </row>
    <row r="46" spans="1:8" ht="15.75">
      <c r="A46" s="112" t="s">
        <v>47</v>
      </c>
      <c r="B46" s="120">
        <v>0</v>
      </c>
      <c r="C46" s="90">
        <v>-41371.721493919234</v>
      </c>
      <c r="D46" s="90">
        <v>-45068.82955138656</v>
      </c>
      <c r="E46" s="90">
        <v>1580.2615152669023</v>
      </c>
      <c r="F46" s="90">
        <v>701.3441867650836</v>
      </c>
      <c r="G46" s="78">
        <v>-7416.626297806099</v>
      </c>
      <c r="H46" s="79">
        <v>-4949.088463068678</v>
      </c>
    </row>
    <row r="47" spans="1:8" ht="15.75">
      <c r="A47" s="112" t="s">
        <v>48</v>
      </c>
      <c r="B47" s="120">
        <v>0</v>
      </c>
      <c r="C47" s="90">
        <v>0</v>
      </c>
      <c r="D47" s="90">
        <v>0</v>
      </c>
      <c r="E47" s="90">
        <v>0</v>
      </c>
      <c r="F47" s="90">
        <v>0</v>
      </c>
      <c r="G47" s="78">
        <v>0</v>
      </c>
      <c r="H47" s="79">
        <v>0</v>
      </c>
    </row>
    <row r="48" spans="1:8" ht="15.75">
      <c r="A48" s="112" t="s">
        <v>49</v>
      </c>
      <c r="B48" s="114">
        <v>3114.611999999999</v>
      </c>
      <c r="C48" s="78">
        <v>-4072.5921304068506</v>
      </c>
      <c r="D48" s="78">
        <v>-15693.610071588737</v>
      </c>
      <c r="E48" s="78">
        <v>-2188.056915938013</v>
      </c>
      <c r="F48" s="78">
        <v>-33.01984705727318</v>
      </c>
      <c r="G48" s="78">
        <v>0</v>
      </c>
      <c r="H48" s="79">
        <v>0</v>
      </c>
    </row>
    <row r="49" spans="1:8" ht="7.5" customHeight="1">
      <c r="A49" s="77"/>
      <c r="B49" s="114"/>
      <c r="C49" s="78"/>
      <c r="D49" s="78"/>
      <c r="E49" s="78"/>
      <c r="F49" s="78"/>
      <c r="G49" s="78"/>
      <c r="H49" s="79"/>
    </row>
    <row r="50" spans="1:8" ht="15.75">
      <c r="A50" s="77" t="s">
        <v>50</v>
      </c>
      <c r="B50" s="121">
        <v>26715.437592725677</v>
      </c>
      <c r="C50" s="91">
        <v>8580.37004112365</v>
      </c>
      <c r="D50" s="91">
        <v>6417.114993211115</v>
      </c>
      <c r="E50" s="91">
        <v>5000.457023069379</v>
      </c>
      <c r="F50" s="91">
        <v>4999.926548499236</v>
      </c>
      <c r="G50" s="91">
        <v>4999.593930563482</v>
      </c>
      <c r="H50" s="92">
        <v>5000.216309621421</v>
      </c>
    </row>
    <row r="51" spans="1:8" ht="7.5" customHeight="1">
      <c r="A51" s="77"/>
      <c r="B51" s="114"/>
      <c r="C51" s="78"/>
      <c r="D51" s="78"/>
      <c r="E51" s="78"/>
      <c r="F51" s="78"/>
      <c r="G51" s="78"/>
      <c r="H51" s="79"/>
    </row>
    <row r="52" spans="1:8" ht="15.75">
      <c r="A52" s="87" t="s">
        <v>51</v>
      </c>
      <c r="B52" s="114"/>
      <c r="C52" s="127"/>
      <c r="D52" s="127"/>
      <c r="E52" s="127"/>
      <c r="F52" s="127"/>
      <c r="G52" s="93"/>
      <c r="H52" s="79"/>
    </row>
    <row r="53" spans="1:8" ht="15.75">
      <c r="A53" s="76" t="s">
        <v>63</v>
      </c>
      <c r="B53" s="114">
        <v>73546.67700000001</v>
      </c>
      <c r="C53" s="78">
        <v>114918.39849391925</v>
      </c>
      <c r="D53" s="78">
        <v>160324.83623454158</v>
      </c>
      <c r="E53" s="78">
        <v>159435.6316352127</v>
      </c>
      <c r="F53" s="78">
        <v>158773.30729550487</v>
      </c>
      <c r="G53" s="78">
        <v>166189.93359331097</v>
      </c>
      <c r="H53" s="79">
        <v>171139.02205637965</v>
      </c>
    </row>
    <row r="54" spans="1:8" ht="15.75">
      <c r="A54" s="94" t="s">
        <v>52</v>
      </c>
      <c r="B54" s="114">
        <v>18000</v>
      </c>
      <c r="C54" s="78">
        <v>19500</v>
      </c>
      <c r="D54" s="78">
        <v>21000</v>
      </c>
      <c r="E54" s="78">
        <v>22500</v>
      </c>
      <c r="F54" s="78">
        <v>22500</v>
      </c>
      <c r="G54" s="78">
        <v>22500</v>
      </c>
      <c r="H54" s="79">
        <v>22500</v>
      </c>
    </row>
    <row r="55" spans="1:8" ht="15.75">
      <c r="A55" s="87" t="s">
        <v>53</v>
      </c>
      <c r="B55" s="114">
        <v>91546.67700000001</v>
      </c>
      <c r="C55" s="78">
        <v>134418.39849391923</v>
      </c>
      <c r="D55" s="78">
        <v>181324.83623454158</v>
      </c>
      <c r="E55" s="78">
        <v>181935.6316352127</v>
      </c>
      <c r="F55" s="78">
        <v>181273.30729550487</v>
      </c>
      <c r="G55" s="78">
        <v>188689.93359331097</v>
      </c>
      <c r="H55" s="79">
        <v>193639.02205637965</v>
      </c>
    </row>
    <row r="56" spans="1:8" ht="7.5" customHeight="1">
      <c r="A56" s="87"/>
      <c r="B56" s="114"/>
      <c r="C56" s="78"/>
      <c r="D56" s="78"/>
      <c r="E56" s="78"/>
      <c r="F56" s="78"/>
      <c r="G56" s="78"/>
      <c r="H56" s="79"/>
    </row>
    <row r="57" spans="1:8" ht="16.5" thickBot="1">
      <c r="A57" s="95" t="s">
        <v>54</v>
      </c>
      <c r="B57" s="116">
        <v>118261.11459272569</v>
      </c>
      <c r="C57" s="81">
        <v>142998.76853504288</v>
      </c>
      <c r="D57" s="81">
        <v>187741.9512277527</v>
      </c>
      <c r="E57" s="81">
        <v>186936.08865828207</v>
      </c>
      <c r="F57" s="81">
        <v>186273.2338440041</v>
      </c>
      <c r="G57" s="81">
        <v>193689.52752387445</v>
      </c>
      <c r="H57" s="82">
        <v>198639.23836600105</v>
      </c>
    </row>
    <row r="64" ht="18" customHeight="1"/>
    <row r="65" ht="18" customHeight="1"/>
    <row r="66" ht="18.75" customHeight="1"/>
    <row r="67" ht="20.25" customHeight="1"/>
    <row r="68" ht="12.75" customHeight="1"/>
    <row r="69" ht="12.75" customHeight="1"/>
    <row r="101" ht="24.75" customHeight="1"/>
    <row r="110" ht="15" customHeight="1"/>
  </sheetData>
  <mergeCells count="1">
    <mergeCell ref="A1:H1"/>
  </mergeCells>
  <printOptions/>
  <pageMargins left="0.5" right="0.5" top="0.5" bottom="0.5" header="0.5" footer="0.5"/>
  <pageSetup horizontalDpi="1200" verticalDpi="12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3">
      <selection activeCell="H25" sqref="H25"/>
    </sheetView>
  </sheetViews>
  <sheetFormatPr defaultColWidth="8.88671875" defaultRowHeight="15.75"/>
  <cols>
    <col min="1" max="1" width="31.21484375" style="0" customWidth="1"/>
    <col min="2" max="8" width="9.77734375" style="0" customWidth="1"/>
  </cols>
  <sheetData>
    <row r="1" spans="1:6" ht="18.75">
      <c r="A1" s="96" t="s">
        <v>64</v>
      </c>
      <c r="B1" s="24" t="s">
        <v>65</v>
      </c>
      <c r="C1" s="11"/>
      <c r="D1" s="12"/>
      <c r="E1" s="12"/>
      <c r="F1" s="11"/>
    </row>
    <row r="2" spans="1:6" ht="15.75">
      <c r="A2" s="11"/>
      <c r="B2" s="11"/>
      <c r="C2" s="11"/>
      <c r="D2" s="12"/>
      <c r="E2" s="12"/>
      <c r="F2" s="11"/>
    </row>
    <row r="3" spans="1:8" ht="16.5" thickBot="1">
      <c r="A3" s="13"/>
      <c r="B3" s="14" t="s">
        <v>61</v>
      </c>
      <c r="C3" s="14">
        <v>2008</v>
      </c>
      <c r="D3" s="15">
        <v>2009</v>
      </c>
      <c r="E3" s="14">
        <v>2010</v>
      </c>
      <c r="F3" s="14">
        <v>2011</v>
      </c>
      <c r="G3" s="14">
        <v>2012</v>
      </c>
      <c r="H3" s="14">
        <v>2013</v>
      </c>
    </row>
    <row r="4" spans="1:8" ht="16.5" thickBot="1">
      <c r="A4" s="97" t="s">
        <v>1</v>
      </c>
      <c r="B4" s="16"/>
      <c r="C4" s="16"/>
      <c r="D4" s="17"/>
      <c r="E4" s="17"/>
      <c r="F4" s="17"/>
      <c r="G4" s="17"/>
      <c r="H4" s="13"/>
    </row>
    <row r="5" spans="1:8" ht="15.75">
      <c r="A5" s="18" t="s">
        <v>12</v>
      </c>
      <c r="B5" s="28">
        <v>27.95</v>
      </c>
      <c r="C5" s="28">
        <v>27.95</v>
      </c>
      <c r="D5" s="28">
        <v>30.19747543334961</v>
      </c>
      <c r="E5" s="28">
        <v>33.321231842041016</v>
      </c>
      <c r="F5" s="28">
        <v>37.726280212402344</v>
      </c>
      <c r="G5" s="28">
        <v>40.565643310546875</v>
      </c>
      <c r="H5" s="128">
        <v>41.55902099609375</v>
      </c>
    </row>
    <row r="6" spans="1:8" ht="15.75">
      <c r="A6" s="19" t="s">
        <v>57</v>
      </c>
      <c r="B6" s="5">
        <v>-8250</v>
      </c>
      <c r="C6" s="5">
        <v>5250</v>
      </c>
      <c r="D6" s="5">
        <v>9500</v>
      </c>
      <c r="E6" s="5">
        <v>8000</v>
      </c>
      <c r="F6" s="5">
        <v>0</v>
      </c>
      <c r="G6" s="5">
        <v>0</v>
      </c>
      <c r="H6" s="6">
        <v>0</v>
      </c>
    </row>
    <row r="7" spans="1:8" ht="15.75">
      <c r="A7" s="19" t="s">
        <v>2</v>
      </c>
      <c r="B7" s="25">
        <v>703000</v>
      </c>
      <c r="C7" s="25">
        <v>706515</v>
      </c>
      <c r="D7" s="26">
        <v>706515</v>
      </c>
      <c r="E7" s="26">
        <v>708281.2875</v>
      </c>
      <c r="F7" s="26">
        <v>710051.9907187499</v>
      </c>
      <c r="G7" s="26">
        <v>713602.2506723437</v>
      </c>
      <c r="H7" s="23">
        <v>718597.46642705</v>
      </c>
    </row>
    <row r="8" spans="1:8" ht="16.5" thickBot="1">
      <c r="A8" s="20" t="s">
        <v>3</v>
      </c>
      <c r="B8" s="1">
        <f>(+B7-690934)/B7</f>
        <v>0.017163584637268848</v>
      </c>
      <c r="C8" s="1">
        <f>(+C7-B7)/B7</f>
        <v>0.005</v>
      </c>
      <c r="D8" s="8">
        <f>(+D7-C7)/C7</f>
        <v>0</v>
      </c>
      <c r="E8" s="8">
        <f>(+E7-D7)/D7</f>
        <v>0.002499999999999967</v>
      </c>
      <c r="F8" s="8">
        <f>(+F7-E7)/E7</f>
        <v>0.0024999999999999398</v>
      </c>
      <c r="G8" s="8">
        <v>0.005000363585033985</v>
      </c>
      <c r="H8" s="9">
        <f>(+H7-G7)/G7</f>
        <v>0.006999999999999847</v>
      </c>
    </row>
    <row r="9" ht="15.75">
      <c r="A9" s="21"/>
    </row>
    <row r="10" spans="1:8" ht="16.5" thickBot="1">
      <c r="A10" s="44" t="s">
        <v>4</v>
      </c>
      <c r="B10" s="2"/>
      <c r="C10" s="2"/>
      <c r="D10" s="10"/>
      <c r="E10" s="10"/>
      <c r="F10" s="10"/>
      <c r="G10" s="10"/>
      <c r="H10" s="13"/>
    </row>
    <row r="11" spans="1:8" ht="15.75">
      <c r="A11" s="18" t="s">
        <v>0</v>
      </c>
      <c r="B11" s="27">
        <v>42</v>
      </c>
      <c r="C11" s="27">
        <v>46.25</v>
      </c>
      <c r="D11" s="27">
        <v>47.6375</v>
      </c>
      <c r="E11" s="27">
        <v>49.066625</v>
      </c>
      <c r="F11" s="27">
        <v>50.538623750000006</v>
      </c>
      <c r="G11" s="27">
        <v>52.05478246250001</v>
      </c>
      <c r="H11" s="29">
        <v>53.61642593637501</v>
      </c>
    </row>
    <row r="12" spans="1:8" ht="16.5" thickBot="1">
      <c r="A12" s="20" t="s">
        <v>9</v>
      </c>
      <c r="B12" s="3">
        <v>12400</v>
      </c>
      <c r="C12" s="3">
        <v>9800</v>
      </c>
      <c r="D12" s="7">
        <v>9000</v>
      </c>
      <c r="E12" s="7">
        <v>9200</v>
      </c>
      <c r="F12" s="7">
        <v>9600</v>
      </c>
      <c r="G12" s="7">
        <v>10000</v>
      </c>
      <c r="H12" s="22">
        <v>10200</v>
      </c>
    </row>
    <row r="13" spans="1:8" ht="15.75">
      <c r="A13" s="21"/>
      <c r="B13" s="4"/>
      <c r="C13" s="4"/>
      <c r="D13" s="5"/>
      <c r="E13" s="5"/>
      <c r="F13" s="5"/>
      <c r="G13" s="5"/>
      <c r="H13" s="13"/>
    </row>
    <row r="14" ht="16.5" thickBot="1">
      <c r="A14" s="30" t="s">
        <v>16</v>
      </c>
    </row>
    <row r="15" spans="1:8" ht="15.75">
      <c r="A15" s="32" t="s">
        <v>11</v>
      </c>
      <c r="B15" s="33">
        <v>95655</v>
      </c>
      <c r="C15" s="33">
        <v>100500</v>
      </c>
      <c r="D15" s="33">
        <v>102874.464</v>
      </c>
      <c r="E15" s="33">
        <v>106989.44256000001</v>
      </c>
      <c r="F15" s="33">
        <v>115810.2202624</v>
      </c>
      <c r="G15" s="33">
        <v>124821.12807289601</v>
      </c>
      <c r="H15" s="34">
        <v>130249.31044367295</v>
      </c>
    </row>
    <row r="16" spans="1:8" ht="15.75">
      <c r="A16" s="35" t="s">
        <v>13</v>
      </c>
      <c r="B16" s="5">
        <v>341642</v>
      </c>
      <c r="C16" s="5">
        <v>457442.33156357467</v>
      </c>
      <c r="D16" s="5">
        <v>487253.4183763829</v>
      </c>
      <c r="E16" s="5">
        <v>344944.3822842019</v>
      </c>
      <c r="F16" s="5">
        <v>188778.634760626</v>
      </c>
      <c r="G16" s="5">
        <v>156751.4089092264</v>
      </c>
      <c r="H16" s="36">
        <v>120000</v>
      </c>
    </row>
    <row r="17" spans="1:8" ht="15.75">
      <c r="A17" s="35" t="s">
        <v>59</v>
      </c>
      <c r="B17" s="37">
        <v>0.95</v>
      </c>
      <c r="C17" s="37">
        <v>0.95</v>
      </c>
      <c r="D17" s="37">
        <v>0.95</v>
      </c>
      <c r="E17" s="37">
        <v>0.95</v>
      </c>
      <c r="F17" s="37">
        <v>0.95</v>
      </c>
      <c r="G17" s="37">
        <v>0.95</v>
      </c>
      <c r="H17" s="38">
        <v>0.95</v>
      </c>
    </row>
    <row r="18" spans="1:8" ht="16.5" thickBot="1">
      <c r="A18" s="39" t="s">
        <v>60</v>
      </c>
      <c r="B18" s="40">
        <v>0.88</v>
      </c>
      <c r="C18" s="40">
        <v>0.85</v>
      </c>
      <c r="D18" s="40">
        <v>0.85</v>
      </c>
      <c r="E18" s="40">
        <v>0.85</v>
      </c>
      <c r="F18" s="40">
        <v>0.85</v>
      </c>
      <c r="G18" s="40">
        <v>0.85</v>
      </c>
      <c r="H18" s="41">
        <v>0.85</v>
      </c>
    </row>
    <row r="19" spans="1:8" ht="15.75">
      <c r="A19" s="42"/>
      <c r="B19" s="43"/>
      <c r="C19" s="43"/>
      <c r="D19" s="43"/>
      <c r="E19" s="43"/>
      <c r="F19" s="43"/>
      <c r="G19" s="43"/>
      <c r="H19" s="31"/>
    </row>
    <row r="20" spans="1:8" ht="16.5" thickBot="1">
      <c r="A20" s="44" t="s">
        <v>14</v>
      </c>
      <c r="B20" s="5"/>
      <c r="C20" s="5"/>
      <c r="D20" s="5"/>
      <c r="E20" s="5"/>
      <c r="F20" s="5"/>
      <c r="G20" s="5"/>
      <c r="H20" s="31"/>
    </row>
    <row r="21" spans="1:8" ht="15.75">
      <c r="A21" s="45" t="s">
        <v>5</v>
      </c>
      <c r="B21" s="46">
        <v>0.0485</v>
      </c>
      <c r="C21" s="46">
        <v>0.0565</v>
      </c>
      <c r="D21" s="46">
        <v>0.06</v>
      </c>
      <c r="E21" s="46">
        <v>0.06</v>
      </c>
      <c r="F21" s="46">
        <v>0.0625</v>
      </c>
      <c r="G21" s="46">
        <v>0.0625</v>
      </c>
      <c r="H21" s="47">
        <v>0.0625</v>
      </c>
    </row>
    <row r="22" spans="1:8" ht="15.75">
      <c r="A22" s="48" t="s">
        <v>15</v>
      </c>
      <c r="B22" s="5">
        <v>40</v>
      </c>
      <c r="C22" s="5">
        <v>40</v>
      </c>
      <c r="D22" s="5">
        <v>40</v>
      </c>
      <c r="E22" s="5">
        <v>40</v>
      </c>
      <c r="F22" s="5">
        <v>40</v>
      </c>
      <c r="G22" s="5">
        <v>40</v>
      </c>
      <c r="H22" s="36">
        <v>40</v>
      </c>
    </row>
    <row r="23" spans="1:8" ht="15.75">
      <c r="A23" s="35" t="s">
        <v>6</v>
      </c>
      <c r="B23" s="49">
        <v>0.0437</v>
      </c>
      <c r="C23" s="49">
        <v>0.03</v>
      </c>
      <c r="D23" s="49">
        <v>0.03</v>
      </c>
      <c r="E23" s="49">
        <v>0.03</v>
      </c>
      <c r="F23" s="49">
        <v>0.03</v>
      </c>
      <c r="G23" s="49">
        <v>0.03</v>
      </c>
      <c r="H23" s="50">
        <v>0.03</v>
      </c>
    </row>
    <row r="24" spans="1:8" ht="16.5" thickBot="1">
      <c r="A24" s="39" t="s">
        <v>7</v>
      </c>
      <c r="B24" s="51">
        <v>0.049</v>
      </c>
      <c r="C24" s="51">
        <v>0.033</v>
      </c>
      <c r="D24" s="51">
        <v>0.028</v>
      </c>
      <c r="E24" s="51">
        <v>0.027</v>
      </c>
      <c r="F24" s="51">
        <v>0.026</v>
      </c>
      <c r="G24" s="51">
        <v>0.026</v>
      </c>
      <c r="H24" s="52">
        <v>0.026</v>
      </c>
    </row>
    <row r="25" spans="1:8" ht="15.75">
      <c r="A25" s="53"/>
      <c r="B25" s="53"/>
      <c r="C25" s="53"/>
      <c r="D25" s="53"/>
      <c r="E25" s="53"/>
      <c r="F25" s="53"/>
      <c r="G25" s="53"/>
      <c r="H25" s="53"/>
    </row>
    <row r="26" spans="1:8" ht="16.5" thickBot="1">
      <c r="A26" s="44" t="s">
        <v>10</v>
      </c>
      <c r="B26" s="5"/>
      <c r="C26" s="5"/>
      <c r="D26" s="5"/>
      <c r="E26" s="5"/>
      <c r="F26" s="5"/>
      <c r="G26" s="5"/>
      <c r="H26" s="31"/>
    </row>
    <row r="27" spans="1:8" ht="15.75">
      <c r="A27" s="45" t="s">
        <v>66</v>
      </c>
      <c r="B27" s="33">
        <v>14565.5</v>
      </c>
      <c r="C27" s="33">
        <v>15050</v>
      </c>
      <c r="D27" s="33">
        <v>15287.4464</v>
      </c>
      <c r="E27" s="33">
        <v>15698.944256000002</v>
      </c>
      <c r="F27" s="33">
        <v>16581.022026240003</v>
      </c>
      <c r="G27" s="33">
        <v>17482.112807289603</v>
      </c>
      <c r="H27" s="54">
        <v>18024.931044367295</v>
      </c>
    </row>
    <row r="28" spans="1:8" ht="15.75">
      <c r="A28" s="35" t="s">
        <v>58</v>
      </c>
      <c r="B28" s="5">
        <v>22750</v>
      </c>
      <c r="C28" s="5">
        <v>17500</v>
      </c>
      <c r="D28" s="5">
        <v>8000</v>
      </c>
      <c r="E28" s="5">
        <v>0</v>
      </c>
      <c r="F28" s="5">
        <v>0</v>
      </c>
      <c r="G28" s="5">
        <v>0</v>
      </c>
      <c r="H28" s="6">
        <v>0</v>
      </c>
    </row>
    <row r="29" spans="1:8" ht="16.5" thickBot="1">
      <c r="A29" s="55" t="s">
        <v>8</v>
      </c>
      <c r="B29" s="7">
        <v>67209.07800000001</v>
      </c>
      <c r="C29" s="7">
        <v>108580.79949391924</v>
      </c>
      <c r="D29" s="7">
        <v>153649.6290453058</v>
      </c>
      <c r="E29" s="129">
        <v>152069.3675300389</v>
      </c>
      <c r="F29" s="129">
        <v>151368.02334327382</v>
      </c>
      <c r="G29" s="129">
        <v>158784.64964107992</v>
      </c>
      <c r="H29" s="130">
        <v>163733.7381041486</v>
      </c>
    </row>
  </sheetData>
  <printOptions horizontalCentered="1"/>
  <pageMargins left="0" right="0" top="0.75" bottom="0.25" header="0" footer="0.25"/>
  <pageSetup horizontalDpi="600" verticalDpi="600" orientation="landscape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 Division</dc:creator>
  <cp:keywords/>
  <dc:description/>
  <cp:lastModifiedBy>Mountsier</cp:lastModifiedBy>
  <cp:lastPrinted>2008-04-16T21:44:54Z</cp:lastPrinted>
  <dcterms:created xsi:type="dcterms:W3CDTF">2003-03-26T22:29:39Z</dcterms:created>
  <dcterms:modified xsi:type="dcterms:W3CDTF">2008-04-25T20:52:52Z</dcterms:modified>
  <cp:category/>
  <cp:version/>
  <cp:contentType/>
  <cp:contentStatus/>
</cp:coreProperties>
</file>