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eattle Streetcar - Fiscal Note" sheetId="1" r:id="rId1"/>
    <sheet name="Sheet3" sheetId="2" r:id="rId2"/>
  </sheets>
  <definedNames>
    <definedName name="Category">#REF!</definedName>
    <definedName name="COST_ACCT">#REF!</definedName>
    <definedName name="FIVE">#REF!</definedName>
    <definedName name="FOUR">#REF!</definedName>
    <definedName name="ONE">#REF!</definedName>
    <definedName name="_xlnm.Print_Area" localSheetId="0">'Seattle Streetcar - Fiscal Note'!$A$1:$F$42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<sst xmlns="http://schemas.openxmlformats.org/spreadsheetml/2006/main" count="49" uniqueCount="35">
  <si>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</si>
  <si>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</si>
  <si>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</si>
  <si>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</si>
  <si>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</si>
  <si>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</si>
  <si>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</si>
  <si>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464</t>
  </si>
  <si>
    <t xml:space="preserve"> </t>
  </si>
  <si>
    <t>TOTAL</t>
  </si>
  <si>
    <t>Expenditures from:</t>
  </si>
  <si>
    <t>Department</t>
  </si>
  <si>
    <t>Transit</t>
  </si>
  <si>
    <t>Expenditures by Categories:</t>
  </si>
  <si>
    <t>Assumptions:</t>
  </si>
  <si>
    <t>Affected Agencies:  Transit</t>
  </si>
  <si>
    <t>Ordinance/Motion No.:  2007-XXXX</t>
  </si>
  <si>
    <t>City of Seattle</t>
  </si>
  <si>
    <t>Title:  Interlocal Agreement for Operation and Maintenance of Seattle Streetcar</t>
  </si>
  <si>
    <t>Fare Revenue</t>
  </si>
  <si>
    <t>Wages &amp; Benefits</t>
  </si>
  <si>
    <t>Purchased Services from KCM</t>
  </si>
  <si>
    <t>Administration and Implementation</t>
  </si>
  <si>
    <t>Materials &amp; Supplies</t>
  </si>
  <si>
    <t xml:space="preserve">Net Operating expense reimbursed by City of Seattle.  </t>
  </si>
  <si>
    <t>Annual fares estimated at $300,000 and netting against expense when determining reimbursement.</t>
  </si>
  <si>
    <t>After Link Light Rail begins operation, the second phase of the operation begins.  At that time, bus</t>
  </si>
  <si>
    <t>Note Prepared By:  Jill Krecklow</t>
  </si>
  <si>
    <t>Note Reviewed By:  Duncan Mitchell</t>
  </si>
  <si>
    <t>Link Light Rail assumed to begin in September 2009.</t>
  </si>
  <si>
    <t xml:space="preserve">service in Seattle will be reduced to offset 75% of the costs of the streetcar operation.  This is </t>
  </si>
  <si>
    <t xml:space="preserve">assumed to begin in October 2009.   </t>
  </si>
  <si>
    <t>Various - service offset (75% of costs October-December)</t>
  </si>
  <si>
    <t>Vehicles</t>
  </si>
  <si>
    <t>Seattle Streetcar service begins December 2007.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</si>
</sst>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0_)"/>
    <numFmt numFmtId="173" formatCode="0.00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#,##0.0000"/>
    <numFmt numFmtId="177" formatCode="0.0"/>
    <numFmt numFmtId="178" formatCode="&quot;$&quot;#,##0.0_);[Red]\(&quot;$&quot;#,##0.0\)"/>
    <numFmt numFmtId="179" formatCode="#,##0.0"/>
    <numFmt numFmtId="180" formatCode="_(* #,##0.0000_);_(* \(#,##0.0000\);_(* &quot;-&quot;_);_(@_)"/>
    <numFmt numFmtId="181" formatCode="0.0000"/>
    <numFmt numFmtId="182" formatCode="#,##0.000"/>
    <numFmt numFmtId="183" formatCode="_(* #,##0.0000_);_(* \(#,##0.0000\);_(* &quot;-&quot;????_);_(@_)"/>
    <numFmt numFmtId="184" formatCode="&quot;$&quot;#,##0.000"/>
    <numFmt numFmtId="185" formatCode="_(&quot;$&quot;* #,##0.0000_);_(&quot;$&quot;* \(#,##0.0000\);_(&quot;$&quot;* &quot;-&quot;????_);_(@_)"/>
    <numFmt numFmtId="186" formatCode="0_);[Red]\(0\)"/>
    <numFmt numFmtId="187" formatCode="&quot;$&quot;#,##0.000_);\(&quot;$&quot;#,##0.000\)"/>
    <numFmt numFmtId="188" formatCode="0.0000000000"/>
    <numFmt numFmtId="189" formatCode="_(* #,##0.0000000000_);_(* \(#,##0.0000000000\);_(* &quot;-&quot;??????????_);_(@_)"/>
    <numFmt numFmtId="190" formatCode="#,##0.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dd\-mmm\-yy_)"/>
    <numFmt numFmtId="198" formatCode="dd\-mmm\-yy"/>
    <numFmt numFmtId="199" formatCode="0.0_)"/>
    <numFmt numFmtId="200" formatCode="0.000%"/>
    <numFmt numFmtId="201" formatCode="0.0000%"/>
    <numFmt numFmtId="202" formatCode="0.00000%"/>
    <numFmt numFmtId="203" formatCode="_(* #,##0.0_);_(* \(#,##0.0\);_(* &quot;-&quot;?_);_(@_)"/>
    <numFmt numFmtId="204" formatCode="_(* #,##0.000_);_(* \(#,##0.000\);_(* &quot;-&quot;???_);_(@_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-* #,##0.0_-;\-* #,##0.0_-;_-* &quot;-&quot;??_-;_-@_-"/>
    <numFmt numFmtId="214" formatCode="_-* #,##0_-;\-* #,##0_-;_-* &quot;-&quot;??_-;_-@_-"/>
    <numFmt numFmtId="215" formatCode="0.000"/>
    <numFmt numFmtId="216" formatCode="mm/dd/yy_)"/>
    <numFmt numFmtId="217" formatCode="General_)"/>
    <numFmt numFmtId="218" formatCode="_(&quot;$&quot;* #,##0.00000_);_(&quot;$&quot;* \(#,##0.00000\);_(&quot;$&quot;* &quot;-&quot;??_);_(@_)"/>
    <numFmt numFmtId="219" formatCode="_(&quot;$&quot;* #,##0.000000_);_(&quot;$&quot;* \(#,##0.000000\);_(&quot;$&quot;* &quot;-&quot;??_);_(@_)"/>
    <numFmt numFmtId="220" formatCode="_(&quot;$&quot;* #,##0.0000000_);_(&quot;$&quot;* \(#,##0.0000000\);_(&quot;$&quot;* &quot;-&quot;??_);_(@_)"/>
    <numFmt numFmtId="221" formatCode="0000"/>
  </numFmts>
  <fonts count="10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0" xfId="21" applyAlignment="1">
      <alignment/>
      <protection/>
    </xf>
    <xf numFmtId="0" fontId="1" fillId="0" borderId="0" xfId="21">
      <alignment/>
      <protection/>
    </xf>
    <xf numFmtId="0" fontId="0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left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3" xfId="21" applyFont="1" applyBorder="1" applyAlignment="1">
      <alignment horizontal="centerContinuous"/>
      <protection/>
    </xf>
    <xf numFmtId="0" fontId="4" fillId="0" borderId="4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5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left"/>
      <protection/>
    </xf>
    <xf numFmtId="0" fontId="6" fillId="0" borderId="0" xfId="21" applyFont="1">
      <alignment/>
      <protection/>
    </xf>
    <xf numFmtId="0" fontId="4" fillId="0" borderId="9" xfId="21" applyFont="1" applyBorder="1" applyAlignment="1">
      <alignment vertical="top"/>
      <protection/>
    </xf>
    <xf numFmtId="0" fontId="4" fillId="0" borderId="10" xfId="21" applyFont="1" applyBorder="1" applyAlignment="1">
      <alignment horizontal="center" vertical="top" wrapText="1"/>
      <protection/>
    </xf>
    <xf numFmtId="0" fontId="4" fillId="0" borderId="11" xfId="21" applyFont="1" applyBorder="1" applyAlignment="1">
      <alignment wrapText="1"/>
      <protection/>
    </xf>
    <xf numFmtId="221" fontId="4" fillId="0" borderId="12" xfId="21" applyNumberFormat="1" applyFont="1" applyBorder="1" applyAlignment="1" quotePrefix="1">
      <alignment horizontal="right" wrapText="1"/>
      <protection/>
    </xf>
    <xf numFmtId="0" fontId="4" fillId="0" borderId="12" xfId="21" applyFont="1" applyBorder="1" applyAlignment="1">
      <alignment horizontal="center" wrapText="1"/>
      <protection/>
    </xf>
    <xf numFmtId="3" fontId="4" fillId="0" borderId="13" xfId="21" applyNumberFormat="1" applyFont="1" applyBorder="1">
      <alignment/>
      <protection/>
    </xf>
    <xf numFmtId="3" fontId="4" fillId="0" borderId="14" xfId="21" applyNumberFormat="1" applyFont="1" applyBorder="1">
      <alignment/>
      <protection/>
    </xf>
    <xf numFmtId="0" fontId="1" fillId="0" borderId="0" xfId="21" applyFont="1">
      <alignment/>
      <protection/>
    </xf>
    <xf numFmtId="221" fontId="4" fillId="0" borderId="12" xfId="21" applyNumberFormat="1" applyFont="1" applyBorder="1" applyAlignment="1">
      <alignment horizontal="right"/>
      <protection/>
    </xf>
    <xf numFmtId="3" fontId="4" fillId="0" borderId="12" xfId="21" applyNumberFormat="1" applyFont="1" applyBorder="1">
      <alignment/>
      <protection/>
    </xf>
    <xf numFmtId="221" fontId="4" fillId="0" borderId="12" xfId="21" applyNumberFormat="1" applyFont="1" applyBorder="1">
      <alignment/>
      <protection/>
    </xf>
    <xf numFmtId="3" fontId="4" fillId="0" borderId="12" xfId="21" applyNumberFormat="1" applyFont="1" applyBorder="1" applyAlignment="1">
      <alignment horizontal="right"/>
      <protection/>
    </xf>
    <xf numFmtId="3" fontId="4" fillId="0" borderId="13" xfId="21" applyNumberFormat="1" applyFont="1" applyBorder="1" applyAlignment="1">
      <alignment horizontal="right"/>
      <protection/>
    </xf>
    <xf numFmtId="3" fontId="4" fillId="0" borderId="14" xfId="21" applyNumberFormat="1" applyFont="1" applyBorder="1" applyAlignment="1">
      <alignment horizontal="right"/>
      <protection/>
    </xf>
    <xf numFmtId="0" fontId="4" fillId="0" borderId="15" xfId="21" applyFont="1" applyBorder="1">
      <alignment/>
      <protection/>
    </xf>
    <xf numFmtId="0" fontId="4" fillId="0" borderId="16" xfId="21" applyFont="1" applyBorder="1">
      <alignment/>
      <protection/>
    </xf>
    <xf numFmtId="3" fontId="6" fillId="0" borderId="16" xfId="21" applyNumberFormat="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221" fontId="4" fillId="0" borderId="12" xfId="21" applyNumberFormat="1" applyFont="1" applyBorder="1" applyAlignment="1">
      <alignment horizontal="center" wrapText="1"/>
      <protection/>
    </xf>
    <xf numFmtId="168" fontId="1" fillId="0" borderId="0" xfId="15" applyNumberFormat="1" applyFont="1" applyBorder="1" applyAlignment="1">
      <alignment/>
    </xf>
    <xf numFmtId="168" fontId="1" fillId="0" borderId="14" xfId="15" applyNumberFormat="1" applyBorder="1" applyAlignment="1">
      <alignment/>
    </xf>
    <xf numFmtId="0" fontId="4" fillId="0" borderId="11" xfId="21" applyFont="1" applyBorder="1">
      <alignment/>
      <protection/>
    </xf>
    <xf numFmtId="221" fontId="4" fillId="0" borderId="12" xfId="21" applyNumberFormat="1" applyFont="1" applyBorder="1" applyAlignment="1">
      <alignment horizontal="center"/>
      <protection/>
    </xf>
    <xf numFmtId="168" fontId="1" fillId="0" borderId="12" xfId="15" applyNumberFormat="1" applyBorder="1" applyAlignment="1">
      <alignment/>
    </xf>
    <xf numFmtId="38" fontId="6" fillId="0" borderId="18" xfId="21" applyNumberFormat="1" applyFont="1" applyBorder="1">
      <alignment/>
      <protection/>
    </xf>
    <xf numFmtId="38" fontId="6" fillId="0" borderId="17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4" fillId="0" borderId="9" xfId="21" applyFont="1" applyBorder="1">
      <alignment/>
      <protection/>
    </xf>
    <xf numFmtId="0" fontId="4" fillId="0" borderId="19" xfId="21" applyFont="1" applyBorder="1" applyAlignment="1">
      <alignment horizontal="center"/>
      <protection/>
    </xf>
    <xf numFmtId="0" fontId="4" fillId="0" borderId="20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/>
      <protection/>
    </xf>
    <xf numFmtId="0" fontId="1" fillId="0" borderId="0" xfId="21" applyBorder="1">
      <alignment/>
      <protection/>
    </xf>
    <xf numFmtId="0" fontId="4" fillId="0" borderId="23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168" fontId="1" fillId="0" borderId="14" xfId="15" applyNumberFormat="1" applyFont="1" applyBorder="1" applyAlignment="1">
      <alignment/>
    </xf>
    <xf numFmtId="0" fontId="4" fillId="0" borderId="23" xfId="21" applyFont="1" applyBorder="1">
      <alignment/>
      <protection/>
    </xf>
    <xf numFmtId="0" fontId="4" fillId="0" borderId="24" xfId="21" applyFont="1" applyBorder="1">
      <alignment/>
      <protection/>
    </xf>
    <xf numFmtId="3" fontId="1" fillId="0" borderId="0" xfId="21" applyNumberFormat="1" applyBorder="1">
      <alignment/>
      <protection/>
    </xf>
    <xf numFmtId="38" fontId="4" fillId="0" borderId="12" xfId="21" applyNumberFormat="1" applyFont="1" applyBorder="1">
      <alignment/>
      <protection/>
    </xf>
    <xf numFmtId="0" fontId="4" fillId="0" borderId="25" xfId="21" applyFont="1" applyBorder="1">
      <alignment/>
      <protection/>
    </xf>
    <xf numFmtId="0" fontId="4" fillId="0" borderId="26" xfId="21" applyFont="1" applyBorder="1">
      <alignment/>
      <protection/>
    </xf>
    <xf numFmtId="38" fontId="6" fillId="0" borderId="16" xfId="21" applyNumberFormat="1" applyFont="1" applyBorder="1">
      <alignment/>
      <protection/>
    </xf>
    <xf numFmtId="3" fontId="1" fillId="0" borderId="0" xfId="21" applyNumberFormat="1">
      <alignment/>
      <protection/>
    </xf>
    <xf numFmtId="0" fontId="8" fillId="0" borderId="0" xfId="21" applyFont="1">
      <alignment/>
      <protection/>
    </xf>
    <xf numFmtId="168" fontId="1" fillId="0" borderId="0" xfId="15" applyNumberFormat="1" applyFont="1" applyBorder="1" applyAlignment="1">
      <alignment/>
    </xf>
    <xf numFmtId="0" fontId="4" fillId="0" borderId="27" xfId="21" applyFont="1" applyBorder="1">
      <alignment/>
      <protection/>
    </xf>
    <xf numFmtId="0" fontId="4" fillId="0" borderId="28" xfId="21" applyFont="1" applyBorder="1">
      <alignment/>
      <protection/>
    </xf>
    <xf numFmtId="0" fontId="4" fillId="0" borderId="29" xfId="21" applyFont="1" applyBorder="1">
      <alignment/>
      <protection/>
    </xf>
    <xf numFmtId="38" fontId="4" fillId="0" borderId="30" xfId="21" applyNumberFormat="1" applyFont="1" applyBorder="1">
      <alignment/>
      <protection/>
    </xf>
    <xf numFmtId="3" fontId="4" fillId="0" borderId="31" xfId="21" applyNumberFormat="1" applyFont="1" applyBorder="1">
      <alignment/>
      <protection/>
    </xf>
    <xf numFmtId="0" fontId="9" fillId="0" borderId="27" xfId="21" applyFont="1" applyBorder="1">
      <alignment/>
      <protection/>
    </xf>
    <xf numFmtId="168" fontId="1" fillId="0" borderId="12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4">
      <selection activeCell="A38" sqref="A38"/>
    </sheetView>
  </sheetViews>
  <sheetFormatPr defaultColWidth="9.33203125" defaultRowHeight="11.25"/>
  <cols>
    <col min="1" max="1" width="26" style="5" customWidth="1"/>
    <col min="2" max="2" width="11.83203125" style="5" customWidth="1"/>
    <col min="3" max="3" width="16" style="5" customWidth="1"/>
    <col min="4" max="4" width="15.83203125" style="5" customWidth="1"/>
    <col min="5" max="5" width="16" style="5" customWidth="1"/>
    <col min="6" max="6" width="16.5" style="5" customWidth="1"/>
    <col min="7" max="16384" width="10.66015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16</v>
      </c>
      <c r="B3" s="10"/>
      <c r="C3" s="10"/>
      <c r="D3" s="10"/>
      <c r="E3" s="10"/>
      <c r="F3" s="11"/>
      <c r="G3" s="8"/>
    </row>
    <row r="4" spans="1:7" ht="18" customHeight="1">
      <c r="A4" s="12" t="s">
        <v>18</v>
      </c>
      <c r="B4" s="13"/>
      <c r="C4" s="13"/>
      <c r="D4" s="13"/>
      <c r="E4" s="13"/>
      <c r="F4" s="14"/>
      <c r="G4" s="8"/>
    </row>
    <row r="5" spans="1:6" ht="18" customHeight="1">
      <c r="A5" s="15" t="s">
        <v>15</v>
      </c>
      <c r="B5" s="16"/>
      <c r="C5" s="17"/>
      <c r="D5" s="18"/>
      <c r="E5" s="16"/>
      <c r="F5" s="14"/>
    </row>
    <row r="6" spans="1:6" ht="18" customHeight="1">
      <c r="A6" s="15" t="s">
        <v>27</v>
      </c>
      <c r="B6" s="16"/>
      <c r="C6" s="16"/>
      <c r="D6" s="16"/>
      <c r="E6" s="16"/>
      <c r="F6" s="14"/>
    </row>
    <row r="7" spans="1:6" ht="18" customHeight="1" thickBot="1">
      <c r="A7" s="19" t="s">
        <v>28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1</v>
      </c>
      <c r="B9" s="22"/>
      <c r="C9" s="22"/>
      <c r="D9" s="22"/>
      <c r="E9" s="22"/>
      <c r="F9" s="22"/>
    </row>
    <row r="10" spans="1:7" ht="18" customHeight="1" thickBot="1">
      <c r="A10" s="24" t="s">
        <v>2</v>
      </c>
      <c r="B10" s="22"/>
      <c r="C10" s="22"/>
      <c r="D10" s="22"/>
      <c r="E10" s="22"/>
      <c r="F10" s="22"/>
      <c r="G10" s="23"/>
    </row>
    <row r="11" spans="1:6" ht="16.5" customHeight="1">
      <c r="A11" s="25" t="s">
        <v>3</v>
      </c>
      <c r="B11" s="26" t="s">
        <v>4</v>
      </c>
      <c r="C11" s="26" t="s">
        <v>5</v>
      </c>
      <c r="D11" s="57">
        <v>2007</v>
      </c>
      <c r="E11" s="58">
        <v>2008</v>
      </c>
      <c r="F11" s="59">
        <v>2009</v>
      </c>
    </row>
    <row r="12" spans="1:10" ht="13.5">
      <c r="A12" s="27" t="s">
        <v>6</v>
      </c>
      <c r="B12" s="28" t="s">
        <v>7</v>
      </c>
      <c r="C12" s="29" t="s">
        <v>17</v>
      </c>
      <c r="D12" s="30">
        <f>+D22-D13</f>
        <v>815865</v>
      </c>
      <c r="E12" s="30">
        <f>+E22-E13</f>
        <v>1837878</v>
      </c>
      <c r="F12" s="31">
        <f>+F22-F13</f>
        <v>1541295.625</v>
      </c>
      <c r="J12" s="32" t="s">
        <v>8</v>
      </c>
    </row>
    <row r="13" spans="1:6" ht="27">
      <c r="A13" s="27" t="s">
        <v>6</v>
      </c>
      <c r="B13" s="28" t="s">
        <v>7</v>
      </c>
      <c r="C13" s="29" t="s">
        <v>19</v>
      </c>
      <c r="D13" s="34">
        <f>300000/12*1</f>
        <v>25000</v>
      </c>
      <c r="E13" s="30">
        <v>300000</v>
      </c>
      <c r="F13" s="31">
        <v>300000</v>
      </c>
    </row>
    <row r="14" spans="1:6" ht="13.5">
      <c r="A14" s="27"/>
      <c r="B14" s="35"/>
      <c r="C14" s="29"/>
      <c r="D14" s="36"/>
      <c r="E14" s="37"/>
      <c r="F14" s="38"/>
    </row>
    <row r="15" spans="1:6" ht="18" customHeight="1" thickBot="1">
      <c r="A15" s="39" t="s">
        <v>9</v>
      </c>
      <c r="B15" s="40"/>
      <c r="C15" s="40"/>
      <c r="D15" s="41">
        <f>SUM(D12:D14)</f>
        <v>840865</v>
      </c>
      <c r="E15" s="41">
        <f>SUM(E12:E14)</f>
        <v>2137878</v>
      </c>
      <c r="F15" s="42">
        <f>SUM(F12:F14)</f>
        <v>1841295.625</v>
      </c>
    </row>
    <row r="16" spans="1:6" ht="18" customHeight="1">
      <c r="A16" s="22"/>
      <c r="B16" s="22"/>
      <c r="C16" s="22"/>
      <c r="D16" s="43"/>
      <c r="E16" s="43"/>
      <c r="F16" s="43"/>
    </row>
    <row r="17" spans="1:6" ht="18" customHeight="1" thickBot="1">
      <c r="A17" s="44" t="s">
        <v>10</v>
      </c>
      <c r="B17" s="16"/>
      <c r="C17" s="22"/>
      <c r="D17" s="22"/>
      <c r="E17" s="22"/>
      <c r="F17" s="22"/>
    </row>
    <row r="18" spans="1:6" ht="27">
      <c r="A18" s="25" t="s">
        <v>3</v>
      </c>
      <c r="B18" s="26" t="s">
        <v>4</v>
      </c>
      <c r="C18" s="26" t="s">
        <v>11</v>
      </c>
      <c r="D18" s="57">
        <v>2007</v>
      </c>
      <c r="E18" s="58">
        <v>2008</v>
      </c>
      <c r="F18" s="59">
        <v>2009</v>
      </c>
    </row>
    <row r="19" spans="1:6" ht="13.5">
      <c r="A19" s="27" t="s">
        <v>6</v>
      </c>
      <c r="B19" s="28" t="s">
        <v>7</v>
      </c>
      <c r="C19" s="45" t="s">
        <v>12</v>
      </c>
      <c r="D19" s="46">
        <v>840865</v>
      </c>
      <c r="E19" s="30">
        <v>2137878</v>
      </c>
      <c r="F19" s="47">
        <f>+F32</f>
        <v>1841295.625</v>
      </c>
    </row>
    <row r="20" spans="1:6" ht="18" customHeight="1">
      <c r="A20" s="48" t="s">
        <v>8</v>
      </c>
      <c r="B20" s="33" t="s">
        <v>8</v>
      </c>
      <c r="C20" s="49" t="s">
        <v>8</v>
      </c>
      <c r="D20" s="30"/>
      <c r="E20" s="50"/>
      <c r="F20" s="47"/>
    </row>
    <row r="21" spans="1:6" ht="18" customHeight="1">
      <c r="A21" s="48"/>
      <c r="B21" s="33"/>
      <c r="C21" s="49"/>
      <c r="D21" s="30"/>
      <c r="E21" s="50"/>
      <c r="F21" s="47"/>
    </row>
    <row r="22" spans="1:7" ht="18" customHeight="1" thickBot="1">
      <c r="A22" s="39" t="s">
        <v>9</v>
      </c>
      <c r="B22" s="40"/>
      <c r="C22" s="40"/>
      <c r="D22" s="51">
        <f>SUM(D19:D21)</f>
        <v>840865</v>
      </c>
      <c r="E22" s="51">
        <f>SUM(E19:E21)</f>
        <v>2137878</v>
      </c>
      <c r="F22" s="52">
        <f>SUM(F19:F21)</f>
        <v>1841295.625</v>
      </c>
      <c r="G22" s="53"/>
    </row>
    <row r="23" spans="1:6" ht="18" customHeight="1">
      <c r="A23" s="22"/>
      <c r="B23" s="22"/>
      <c r="C23" s="22"/>
      <c r="D23" s="43"/>
      <c r="E23" s="43"/>
      <c r="F23" s="43"/>
    </row>
    <row r="24" spans="1:6" ht="18" customHeight="1" thickBot="1">
      <c r="A24" s="44" t="s">
        <v>13</v>
      </c>
      <c r="B24" s="16"/>
      <c r="C24" s="16"/>
      <c r="D24" s="22"/>
      <c r="E24" s="22"/>
      <c r="F24" s="22"/>
    </row>
    <row r="25" spans="1:8" ht="18" customHeight="1">
      <c r="A25" s="54"/>
      <c r="B25" s="55"/>
      <c r="C25" s="56"/>
      <c r="D25" s="57">
        <v>2007</v>
      </c>
      <c r="E25" s="58">
        <v>2008</v>
      </c>
      <c r="F25" s="59">
        <v>2009</v>
      </c>
      <c r="G25" s="60"/>
      <c r="H25" s="60"/>
    </row>
    <row r="26" spans="1:8" ht="18" customHeight="1">
      <c r="A26" s="48" t="s">
        <v>20</v>
      </c>
      <c r="B26" s="61"/>
      <c r="C26" s="62"/>
      <c r="D26" s="46">
        <v>565340</v>
      </c>
      <c r="E26" s="30">
        <v>1620452</v>
      </c>
      <c r="F26" s="63">
        <v>1728568</v>
      </c>
      <c r="G26" s="60"/>
      <c r="H26" s="60"/>
    </row>
    <row r="27" spans="1:8" ht="18" customHeight="1">
      <c r="A27" s="48" t="s">
        <v>21</v>
      </c>
      <c r="B27" s="64"/>
      <c r="C27" s="65"/>
      <c r="D27" s="34">
        <v>50621</v>
      </c>
      <c r="E27" s="30">
        <v>175513</v>
      </c>
      <c r="F27" s="31">
        <v>183283</v>
      </c>
      <c r="G27" s="66"/>
      <c r="H27" s="66"/>
    </row>
    <row r="28" spans="1:8" ht="18" customHeight="1">
      <c r="A28" s="48" t="s">
        <v>22</v>
      </c>
      <c r="B28" s="64"/>
      <c r="C28" s="65"/>
      <c r="D28" s="30">
        <v>159630</v>
      </c>
      <c r="E28" s="30">
        <v>305863</v>
      </c>
      <c r="F28" s="31">
        <v>317227</v>
      </c>
      <c r="G28" s="66"/>
      <c r="H28" s="66"/>
    </row>
    <row r="29" spans="1:6" ht="18" customHeight="1">
      <c r="A29" s="48" t="s">
        <v>23</v>
      </c>
      <c r="B29" s="64"/>
      <c r="C29" s="65"/>
      <c r="D29" s="67">
        <v>20417</v>
      </c>
      <c r="E29" s="80">
        <v>36050</v>
      </c>
      <c r="F29" s="31">
        <v>37132</v>
      </c>
    </row>
    <row r="30" spans="1:6" ht="18" customHeight="1">
      <c r="A30" s="74" t="s">
        <v>33</v>
      </c>
      <c r="B30" s="75"/>
      <c r="C30" s="76"/>
      <c r="D30" s="77">
        <v>44857</v>
      </c>
      <c r="E30" s="80"/>
      <c r="F30" s="78"/>
    </row>
    <row r="31" spans="1:10" ht="18" customHeight="1">
      <c r="A31" s="79" t="s">
        <v>32</v>
      </c>
      <c r="B31" s="75"/>
      <c r="C31" s="76"/>
      <c r="D31" s="77"/>
      <c r="E31" s="73"/>
      <c r="F31" s="78">
        <f>(-2266210/12*3)*0.75</f>
        <v>-424914.375</v>
      </c>
      <c r="H31" s="32" t="s">
        <v>8</v>
      </c>
      <c r="I31" s="32" t="s">
        <v>8</v>
      </c>
      <c r="J31" s="32" t="s">
        <v>8</v>
      </c>
    </row>
    <row r="32" spans="1:8" ht="18" customHeight="1" thickBot="1">
      <c r="A32" s="39" t="s">
        <v>9</v>
      </c>
      <c r="B32" s="68"/>
      <c r="C32" s="69"/>
      <c r="D32" s="70">
        <f>SUM(D26:D31)</f>
        <v>840865</v>
      </c>
      <c r="E32" s="70">
        <f>SUM(E26:E31)</f>
        <v>2137878</v>
      </c>
      <c r="F32" s="52">
        <f>SUM(F26:F31)</f>
        <v>1841295.625</v>
      </c>
      <c r="G32" s="71"/>
      <c r="H32" s="71"/>
    </row>
    <row r="33" spans="1:8" ht="18" customHeight="1">
      <c r="A33" s="72" t="s">
        <v>14</v>
      </c>
      <c r="B33" s="22"/>
      <c r="C33" s="22"/>
      <c r="D33" s="43"/>
      <c r="E33" s="43"/>
      <c r="F33" s="43"/>
      <c r="G33" s="71"/>
      <c r="H33" s="71"/>
    </row>
    <row r="34" ht="12.75">
      <c r="A34" s="32" t="s">
        <v>34</v>
      </c>
    </row>
    <row r="35" ht="12.75">
      <c r="A35" s="32" t="s">
        <v>29</v>
      </c>
    </row>
    <row r="36" ht="12.75">
      <c r="A36" s="32" t="s">
        <v>24</v>
      </c>
    </row>
    <row r="37" ht="12.75">
      <c r="A37" s="32" t="s">
        <v>25</v>
      </c>
    </row>
    <row r="38" ht="12.75">
      <c r="A38" s="32" t="s">
        <v>26</v>
      </c>
    </row>
    <row r="39" ht="12.75">
      <c r="A39" s="32" t="s">
        <v>30</v>
      </c>
    </row>
    <row r="40" ht="12.75">
      <c r="A40" s="32" t="s">
        <v>31</v>
      </c>
    </row>
  </sheetData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Blossey, Linda</cp:lastModifiedBy>
  <cp:lastPrinted>2007-05-15T18:43:04Z</cp:lastPrinted>
  <dcterms:created xsi:type="dcterms:W3CDTF">2007-02-21T00:17:41Z</dcterms:created>
  <dcterms:modified xsi:type="dcterms:W3CDTF">2007-05-17T15:21:48Z</dcterms:modified>
  <cp:category/>
  <cp:version/>
  <cp:contentType/>
  <cp:contentStatus/>
</cp:coreProperties>
</file>