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680" yWindow="735" windowWidth="17400" windowHeight="9300" activeTab="0"/>
  </bookViews>
  <sheets>
    <sheet name="Finplan F3151 Revised Format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e">#REF!</definedName>
    <definedName name="\p">#REF!</definedName>
    <definedName name="\t">#REF!</definedName>
    <definedName name="___bud99">#REF!</definedName>
    <definedName name="___Eng1">#REF!</definedName>
    <definedName name="___Eng2">#REF!</definedName>
    <definedName name="___Eng3">#REF!</definedName>
    <definedName name="___Eng4">#REF!</definedName>
    <definedName name="___EXP01">#REF!</definedName>
    <definedName name="___EXP02">#REF!</definedName>
    <definedName name="__bud99">#REF!</definedName>
    <definedName name="__Eng1">#REF!</definedName>
    <definedName name="__Eng2">#REF!</definedName>
    <definedName name="__Eng3">#REF!</definedName>
    <definedName name="__Eng4">#REF!</definedName>
    <definedName name="__EXP01">#REF!</definedName>
    <definedName name="__EXP02">#REF!</definedName>
    <definedName name="_1">#REF!</definedName>
    <definedName name="_93GRANTS">#REF!</definedName>
    <definedName name="_bud99">#REF!</definedName>
    <definedName name="_Eng1">#REF!</definedName>
    <definedName name="_Eng2">#REF!</definedName>
    <definedName name="_Eng3">#REF!</definedName>
    <definedName name="_Eng4">#REF!</definedName>
    <definedName name="_EXP01">#REF!</definedName>
    <definedName name="_EXP02">#REF!</definedName>
    <definedName name="A">#REF!</definedName>
    <definedName name="AGAIN">#REF!</definedName>
    <definedName name="ALTERNATIVES">#REF!</definedName>
    <definedName name="AV_2002">'[2]General'!$B$3</definedName>
    <definedName name="AV_2003">'[2]General'!$C$3</definedName>
    <definedName name="AV_2004">'[2]General'!$D$3</definedName>
    <definedName name="AV_2005">'[2]General'!$E$3</definedName>
    <definedName name="AV_2006">'[2]General'!$F$3</definedName>
    <definedName name="AV_2007">'[2]General'!$G$3</definedName>
    <definedName name="AV_2008">'[2]General'!$H$3</definedName>
    <definedName name="AV_2009">'[2]General'!$I$3</definedName>
    <definedName name="AV_2010">'[2]General'!$J$3</definedName>
    <definedName name="AV_2011">'[3]General'!$K$3</definedName>
    <definedName name="AV_2012">'[3]General'!$L$3</definedName>
    <definedName name="BACKUP">#REF!</definedName>
    <definedName name="BKUP">#REF!</definedName>
    <definedName name="BONDRATE">#REF!</definedName>
    <definedName name="Bondrates">#REF!</definedName>
    <definedName name="BudgetedRevenue">OFFSET('[4]x'!$I$9,0,0,COUNTA(#REF!),9)</definedName>
    <definedName name="CAPINFLATION">#REF!</definedName>
    <definedName name="CAPITAL">#REF!</definedName>
    <definedName name="CAPRED">#REF!</definedName>
    <definedName name="CASE1">#REF!</definedName>
    <definedName name="CASE2">#REF!</definedName>
    <definedName name="CASE3">#REF!</definedName>
    <definedName name="CE">#REF!</definedName>
    <definedName name="CFT2009Revised" hidden="1">{"First",#N/A,TRUE,"Wk Fin Plan";#N/A,#N/A,TRUE,"Crosswalk";#N/A,#N/A,TRUE,"Fund Balance Reserve";"Project List",#N/A,TRUE,"CIP Carryover List"}</definedName>
    <definedName name="CHART">#REF!</definedName>
    <definedName name="Clerical">#REF!</definedName>
    <definedName name="COL">#REF!</definedName>
    <definedName name="COLUMN">#REF!</definedName>
    <definedName name="Computer">#REF!</definedName>
    <definedName name="Con">#REF!</definedName>
    <definedName name="COPY">#REF!</definedName>
    <definedName name="COPYDS">#REF!</definedName>
    <definedName name="D.S.FACT">#REF!</definedName>
    <definedName name="DEBTDET">#REF!</definedName>
    <definedName name="DEBTSVC">#REF!</definedName>
    <definedName name="Drafting">#REF!</definedName>
    <definedName name="DSR">#REF!</definedName>
    <definedName name="EIGHT">#REF!</definedName>
    <definedName name="ENINFLATION">#REF!</definedName>
    <definedName name="EXP00">#REF!</definedName>
    <definedName name="EXPORT">#REF!</definedName>
    <definedName name="EXPSUM">#REF!</definedName>
    <definedName name="FIVE">#REF!</definedName>
    <definedName name="FLAG">#REF!</definedName>
    <definedName name="FOUR">#REF!</definedName>
    <definedName name="FTEs">'[3]QryFTE'!$B$4:$J$125</definedName>
    <definedName name="FUTRCE">#REF!</definedName>
    <definedName name="GRANTS">#REF!</definedName>
    <definedName name="I_I">#REF!</definedName>
    <definedName name="INFLATION">#REF!</definedName>
    <definedName name="INTRATE">#REF!</definedName>
    <definedName name="ISSUDATE">#REF!</definedName>
    <definedName name="ISSUECOST">#REF!</definedName>
    <definedName name="L1_">#REF!</definedName>
    <definedName name="L2_">#REF!</definedName>
    <definedName name="L3_">#REF!</definedName>
    <definedName name="Lab">#REF!</definedName>
    <definedName name="LOOP">#REF!</definedName>
    <definedName name="MACRO">#REF!</definedName>
    <definedName name="NEXT1">#REF!</definedName>
    <definedName name="No_I_I">#REF!</definedName>
    <definedName name="notes">#REF!</definedName>
    <definedName name="ONE">#REF!</definedName>
    <definedName name="OrdinanceInfo">#REF!</definedName>
    <definedName name="P">#REF!</definedName>
    <definedName name="PORK">#REF!</definedName>
    <definedName name="_xlnm.Print_Area" localSheetId="0">'Finplan F3151 Revised Format'!$A$3:$K$37</definedName>
    <definedName name="Print_Area_MI">#REF!</definedName>
    <definedName name="Project">#REF!</definedName>
    <definedName name="Qry01_02_03Exp">#REF!</definedName>
    <definedName name="QryTLPMerge">#REF!</definedName>
    <definedName name="rates">#REF!</definedName>
    <definedName name="RCE">#REF!</definedName>
    <definedName name="rev00">#REF!</definedName>
    <definedName name="run_description">#REF!</definedName>
    <definedName name="seattlecso_2002">#REF!</definedName>
    <definedName name="SIX">#REF!</definedName>
    <definedName name="SLUDGE">#REF!</definedName>
    <definedName name="SLUDGEIN">#REF!</definedName>
    <definedName name="SrA">#REF!</definedName>
    <definedName name="SrE">#REF!</definedName>
    <definedName name="SrP">#REF!</definedName>
    <definedName name="SrVP">#REF!</definedName>
    <definedName name="SUMMARY">#REF!</definedName>
    <definedName name="Task">#REF!</definedName>
    <definedName name="tbl2003ciprecnames">#REF!</definedName>
    <definedName name="TERM">#REF!</definedName>
    <definedName name="THREE">#REF!</definedName>
    <definedName name="TRANS">#REF!</definedName>
    <definedName name="Travel">#REF!</definedName>
    <definedName name="TWO">#REF!</definedName>
    <definedName name="Vice_President">#REF!</definedName>
    <definedName name="VP">#REF!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x" hidden="1">{"cxtransfer",#N/A,FALSE,"ReorgRevisted"}</definedName>
    <definedName name="xxx051009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<sst xmlns="http://schemas.openxmlformats.org/spreadsheetml/2006/main" count="44" uniqueCount="43">
  <si>
    <t>Form 5</t>
  </si>
  <si>
    <t>2012 Proposed Financial Plan</t>
  </si>
  <si>
    <r>
      <t>2012   Actual</t>
    </r>
    <r>
      <rPr>
        <b/>
        <vertAlign val="superscript"/>
        <sz val="11"/>
        <rFont val="Calibri"/>
        <family val="2"/>
      </rPr>
      <t>1</t>
    </r>
  </si>
  <si>
    <r>
      <t>2013 Adopted</t>
    </r>
    <r>
      <rPr>
        <b/>
        <vertAlign val="superscript"/>
        <sz val="11"/>
        <rFont val="Calibri"/>
        <family val="2"/>
      </rPr>
      <t>2</t>
    </r>
  </si>
  <si>
    <r>
      <t>2014 Adopted</t>
    </r>
    <r>
      <rPr>
        <b/>
        <vertAlign val="superscript"/>
        <sz val="11"/>
        <rFont val="Calibri"/>
        <family val="2"/>
      </rPr>
      <t>2</t>
    </r>
  </si>
  <si>
    <r>
      <t>2013 
Revised</t>
    </r>
    <r>
      <rPr>
        <b/>
        <vertAlign val="superscript"/>
        <sz val="11"/>
        <rFont val="Calibri"/>
        <family val="2"/>
      </rPr>
      <t>3</t>
    </r>
    <r>
      <rPr>
        <b/>
        <vertAlign val="superscript"/>
        <sz val="11"/>
        <rFont val="Calibri"/>
        <family val="2"/>
      </rPr>
      <t xml:space="preserve"> </t>
    </r>
  </si>
  <si>
    <r>
      <t>2014 
Revised</t>
    </r>
    <r>
      <rPr>
        <b/>
        <vertAlign val="superscript"/>
        <sz val="11"/>
        <rFont val="Calibri"/>
        <family val="2"/>
      </rPr>
      <t>3</t>
    </r>
  </si>
  <si>
    <r>
      <t>2013
Estimated</t>
    </r>
    <r>
      <rPr>
        <b/>
        <vertAlign val="superscript"/>
        <sz val="11"/>
        <rFont val="Calibri"/>
        <family val="2"/>
      </rPr>
      <t>4</t>
    </r>
  </si>
  <si>
    <r>
      <t>2014 
Estimated</t>
    </r>
    <r>
      <rPr>
        <b/>
        <vertAlign val="superscript"/>
        <sz val="11"/>
        <rFont val="Calibri"/>
        <family val="2"/>
      </rPr>
      <t>4</t>
    </r>
  </si>
  <si>
    <t>2013 Estimated - Adopted Change</t>
  </si>
  <si>
    <t>2014 Estimated - Adopted Change</t>
  </si>
  <si>
    <t>Explanation of Changes</t>
  </si>
  <si>
    <t>Beginning Fund Balance</t>
  </si>
  <si>
    <t>Revenues</t>
  </si>
  <si>
    <t>Bond Proceeds</t>
  </si>
  <si>
    <t>Carryover Revenue [unless included in above]</t>
  </si>
  <si>
    <t>These amounts represent CFT Levy revenue forecast (updated in March 2013 by the Office of Economic and Financial Analysis) less the KC's CFT Debt Service (from FBOD)</t>
  </si>
  <si>
    <t>Total Revenues</t>
  </si>
  <si>
    <t>Expenditures</t>
  </si>
  <si>
    <t xml:space="preserve">  Budget:  Current Year</t>
  </si>
  <si>
    <t xml:space="preserve">  Budget:  Carryover from Prior Year</t>
  </si>
  <si>
    <t xml:space="preserve">  Budget:  Total</t>
  </si>
  <si>
    <t xml:space="preserve">  Budget:  Unexpended at Year End</t>
  </si>
  <si>
    <t>Total Expenditures</t>
  </si>
  <si>
    <t>GAAP Adjustment</t>
  </si>
  <si>
    <t>Ending Fund Balance</t>
  </si>
  <si>
    <t>Reserves</t>
  </si>
  <si>
    <t xml:space="preserve">  Reserve for Debt Services Adjustments</t>
  </si>
  <si>
    <t>Total Reserves</t>
  </si>
  <si>
    <t>Ending Undesignated Fund Balance</t>
  </si>
  <si>
    <r>
      <t xml:space="preserve">1 </t>
    </r>
    <r>
      <rPr>
        <sz val="12"/>
        <rFont val="Calibri"/>
        <family val="2"/>
      </rPr>
      <t>Actuals are taken from 2012 final Oracle GL Report</t>
    </r>
  </si>
  <si>
    <r>
      <t xml:space="preserve">2 </t>
    </r>
    <r>
      <rPr>
        <sz val="12"/>
        <rFont val="Calibri"/>
        <family val="2"/>
      </rPr>
      <t>Adopted is taken from the Budget Ordinance 17476. Expenditure amounts are from adopted ordinance.</t>
    </r>
  </si>
  <si>
    <r>
      <t xml:space="preserve">3 </t>
    </r>
    <r>
      <rPr>
        <sz val="12"/>
        <rFont val="Calibri"/>
        <family val="2"/>
      </rPr>
      <t>Revised reflects change in beginning fund balance from the adopted budget, revenue and debt service assumptions and the carryover from the prior year.</t>
    </r>
  </si>
  <si>
    <r>
      <t>4</t>
    </r>
    <r>
      <rPr>
        <sz val="12"/>
        <rFont val="Calibri"/>
        <family val="2"/>
      </rPr>
      <t xml:space="preserve"> Estimated reflects change in beginning fund balance from the adopted budget, revenue and debt service assumptions and the carryover from the prior year and 1st Quarter Omnibus request.</t>
    </r>
  </si>
  <si>
    <t>1st Omnibus</t>
  </si>
  <si>
    <t>Fund Name: Conservation Futures</t>
  </si>
  <si>
    <t>Fund Number: 3151</t>
  </si>
  <si>
    <t>Prepared by:  Gary Imanishi, Water and Land Resources Division</t>
  </si>
  <si>
    <t>Date Prepared:  May 8, 2013</t>
  </si>
  <si>
    <t>Non-GF CIP Financial Plan</t>
  </si>
  <si>
    <r>
      <t>CFT Levy Revenue</t>
    </r>
    <r>
      <rPr>
        <vertAlign val="superscript"/>
        <sz val="11"/>
        <rFont val="Arial"/>
        <family val="2"/>
      </rPr>
      <t>5</t>
    </r>
  </si>
  <si>
    <r>
      <t>5</t>
    </r>
    <r>
      <rPr>
        <sz val="12"/>
        <rFont val="Calibri"/>
        <family val="2"/>
      </rPr>
      <t xml:space="preserve"> This represents the net CFT Levy Revenue  after the reduction of debt service payments</t>
    </r>
  </si>
  <si>
    <t>Miscellaneous Revenue</t>
  </si>
</sst>
</file>

<file path=xl/styles.xml><?xml version="1.0" encoding="utf-8"?>
<styleSheet xmlns="http://schemas.openxmlformats.org/spreadsheetml/2006/main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0000"/>
    <numFmt numFmtId="167" formatCode="000000000"/>
    <numFmt numFmtId="168" formatCode="&quot;$&quot;* #,##0_);[Red]&quot;$&quot;* \(#,##0\);&quot;$&quot;* \-0\-_)"/>
    <numFmt numFmtId="169" formatCode="0000"/>
    <numFmt numFmtId="170" formatCode="#,##0_);\(#,##0\);\-0\-_)"/>
    <numFmt numFmtId="171" formatCode="#,##0.00000000000;\(#,##0.00000000000\)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vertAlign val="superscript"/>
      <sz val="11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u val="single"/>
      <sz val="11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2"/>
      <name val="Times New Roman"/>
      <family val="1"/>
    </font>
    <font>
      <vertAlign val="superscript"/>
      <sz val="12"/>
      <name val="Calibri"/>
      <family val="2"/>
      <scheme val="minor"/>
    </font>
    <font>
      <sz val="12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6"/>
      <name val="Small Fonts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3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37" fontId="14" fillId="0" borderId="0">
      <alignment/>
      <protection/>
    </xf>
    <xf numFmtId="37" fontId="9" fillId="0" borderId="0">
      <alignment/>
      <protection/>
    </xf>
    <xf numFmtId="0" fontId="17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5" fontId="20" fillId="0" borderId="0">
      <alignment/>
      <protection/>
    </xf>
    <xf numFmtId="164" fontId="20" fillId="0" borderId="0">
      <alignment/>
      <protection/>
    </xf>
    <xf numFmtId="165" fontId="21" fillId="0" borderId="0">
      <alignment horizontal="center"/>
      <protection/>
    </xf>
    <xf numFmtId="165" fontId="21" fillId="0" borderId="0">
      <alignment horizontal="center"/>
      <protection/>
    </xf>
    <xf numFmtId="165" fontId="21" fillId="0" borderId="0">
      <alignment horizontal="center"/>
      <protection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7" fillId="0" borderId="1">
      <alignment horizontal="center"/>
      <protection/>
    </xf>
    <xf numFmtId="0" fontId="22" fillId="0" borderId="0">
      <alignment horizontal="center"/>
      <protection/>
    </xf>
    <xf numFmtId="0" fontId="22" fillId="0" borderId="0">
      <alignment horizontal="center"/>
      <protection/>
    </xf>
    <xf numFmtId="0" fontId="22" fillId="0" borderId="0">
      <alignment horizontal="center"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65" fontId="24" fillId="0" borderId="0">
      <alignment horizontal="center"/>
      <protection/>
    </xf>
    <xf numFmtId="0" fontId="25" fillId="20" borderId="2" applyNumberFormat="0" applyAlignment="0" applyProtection="0"/>
    <xf numFmtId="0" fontId="25" fillId="20" borderId="2" applyNumberFormat="0" applyAlignment="0" applyProtection="0"/>
    <xf numFmtId="0" fontId="26" fillId="21" borderId="3" applyNumberFormat="0" applyAlignment="0" applyProtection="0"/>
    <xf numFmtId="0" fontId="26" fillId="21" borderId="3" applyNumberFormat="0" applyAlignment="0" applyProtection="0"/>
    <xf numFmtId="40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29" fillId="0" borderId="0" applyFill="0" applyBorder="0" applyAlignment="0" applyProtection="0"/>
    <xf numFmtId="167" fontId="7" fillId="0" borderId="1">
      <alignment horizontal="center"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168" fontId="9" fillId="0" borderId="4" applyFont="0" applyFill="0" applyProtection="0">
      <alignment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1" fontId="22" fillId="0" borderId="0">
      <alignment horizontal="center"/>
      <protection/>
    </xf>
    <xf numFmtId="1" fontId="22" fillId="0" borderId="0">
      <alignment horizontal="center"/>
      <protection/>
    </xf>
    <xf numFmtId="1" fontId="22" fillId="0" borderId="0">
      <alignment horizontal="center"/>
      <protection/>
    </xf>
    <xf numFmtId="37" fontId="22" fillId="0" borderId="0">
      <alignment/>
      <protection/>
    </xf>
    <xf numFmtId="37" fontId="22" fillId="0" borderId="0">
      <alignment/>
      <protection/>
    </xf>
    <xf numFmtId="37" fontId="2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169" fontId="7" fillId="0" borderId="1">
      <alignment horizontal="center"/>
      <protection/>
    </xf>
    <xf numFmtId="0" fontId="38" fillId="20" borderId="10" applyNumberFormat="0" applyAlignment="0" applyProtection="0"/>
    <xf numFmtId="0" fontId="38" fillId="20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0" fillId="20" borderId="4">
      <alignment/>
      <protection/>
    </xf>
    <xf numFmtId="164" fontId="20" fillId="20" borderId="11">
      <alignment/>
      <protection/>
    </xf>
    <xf numFmtId="170" fontId="9" fillId="0" borderId="12" applyFont="0" applyFill="0" applyProtection="0">
      <alignment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20" borderId="11">
      <alignment/>
      <protection/>
    </xf>
    <xf numFmtId="164" fontId="20" fillId="0" borderId="13">
      <alignment/>
      <protection/>
    </xf>
    <xf numFmtId="164" fontId="20" fillId="0" borderId="13">
      <alignment/>
      <protection/>
    </xf>
    <xf numFmtId="164" fontId="20" fillId="0" borderId="13">
      <alignment/>
      <protection/>
    </xf>
    <xf numFmtId="171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0" fillId="0" borderId="11" applyFont="0" applyFill="0" applyBorder="0" applyProtection="0">
      <alignment/>
    </xf>
    <xf numFmtId="168" fontId="0" fillId="0" borderId="11" applyFont="0" applyFill="0" applyBorder="0" applyProtection="0">
      <alignment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ont="1" applyFill="1"/>
    <xf numFmtId="43" fontId="2" fillId="0" borderId="0" xfId="18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4" fillId="0" borderId="14" xfId="0" applyFont="1" applyFill="1" applyBorder="1"/>
    <xf numFmtId="37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6" fillId="0" borderId="15" xfId="0" applyFont="1" applyFill="1" applyBorder="1"/>
    <xf numFmtId="164" fontId="0" fillId="0" borderId="14" xfId="18" applyNumberFormat="1" applyFont="1" applyFill="1" applyBorder="1" applyAlignment="1">
      <alignment horizontal="left"/>
    </xf>
    <xf numFmtId="0" fontId="6" fillId="0" borderId="16" xfId="0" applyFont="1" applyFill="1" applyBorder="1"/>
    <xf numFmtId="164" fontId="0" fillId="0" borderId="17" xfId="18" applyNumberFormat="1" applyFont="1" applyFill="1" applyBorder="1" applyAlignment="1">
      <alignment horizontal="left"/>
    </xf>
    <xf numFmtId="0" fontId="0" fillId="0" borderId="0" xfId="0" applyFill="1"/>
    <xf numFmtId="38" fontId="8" fillId="0" borderId="18" xfId="20" applyNumberFormat="1" applyFont="1" applyFill="1" applyBorder="1">
      <alignment/>
      <protection/>
    </xf>
    <xf numFmtId="37" fontId="0" fillId="0" borderId="19" xfId="20" applyNumberFormat="1" applyFont="1" applyFill="1" applyBorder="1">
      <alignment/>
      <protection/>
    </xf>
    <xf numFmtId="164" fontId="0" fillId="0" borderId="18" xfId="18" applyNumberFormat="1" applyFont="1" applyFill="1" applyBorder="1" applyAlignment="1">
      <alignment horizontal="left"/>
    </xf>
    <xf numFmtId="38" fontId="8" fillId="0" borderId="20" xfId="20" applyNumberFormat="1" applyFont="1" applyFill="1" applyBorder="1">
      <alignment/>
      <protection/>
    </xf>
    <xf numFmtId="37" fontId="0" fillId="0" borderId="21" xfId="20" applyNumberFormat="1" applyFont="1" applyFill="1" applyBorder="1">
      <alignment/>
      <protection/>
    </xf>
    <xf numFmtId="164" fontId="9" fillId="0" borderId="20" xfId="18" applyNumberFormat="1" applyFont="1" applyFill="1" applyBorder="1" applyAlignment="1">
      <alignment horizontal="left" wrapText="1"/>
    </xf>
    <xf numFmtId="0" fontId="6" fillId="0" borderId="20" xfId="0" applyFont="1" applyFill="1" applyBorder="1"/>
    <xf numFmtId="37" fontId="0" fillId="0" borderId="14" xfId="18" applyNumberFormat="1" applyFont="1" applyFill="1" applyBorder="1" applyAlignment="1">
      <alignment horizontal="right"/>
    </xf>
    <xf numFmtId="0" fontId="10" fillId="0" borderId="0" xfId="0" applyFont="1" applyFill="1"/>
    <xf numFmtId="164" fontId="0" fillId="0" borderId="16" xfId="18" applyNumberFormat="1" applyFont="1" applyFill="1" applyBorder="1" applyAlignment="1">
      <alignment horizontal="left"/>
    </xf>
    <xf numFmtId="0" fontId="8" fillId="0" borderId="18" xfId="0" applyFont="1" applyFill="1" applyBorder="1" quotePrefix="1"/>
    <xf numFmtId="164" fontId="0" fillId="0" borderId="19" xfId="18" applyNumberFormat="1" applyFont="1" applyFill="1" applyBorder="1" applyAlignment="1">
      <alignment horizontal="left"/>
    </xf>
    <xf numFmtId="38" fontId="11" fillId="0" borderId="18" xfId="20" applyNumberFormat="1" applyFont="1" applyFill="1" applyBorder="1" applyAlignment="1" quotePrefix="1">
      <alignment horizontal="left"/>
      <protection/>
    </xf>
    <xf numFmtId="164" fontId="13" fillId="0" borderId="19" xfId="18" applyNumberFormat="1" applyFont="1" applyFill="1" applyBorder="1" applyAlignment="1">
      <alignment horizontal="left"/>
    </xf>
    <xf numFmtId="37" fontId="0" fillId="0" borderId="18" xfId="20" applyNumberFormat="1" applyFont="1" applyFill="1" applyBorder="1">
      <alignment/>
      <protection/>
    </xf>
    <xf numFmtId="38" fontId="11" fillId="0" borderId="18" xfId="20" applyNumberFormat="1" applyFont="1" applyFill="1" applyBorder="1" quotePrefix="1">
      <alignment/>
      <protection/>
    </xf>
    <xf numFmtId="164" fontId="13" fillId="0" borderId="18" xfId="18" applyNumberFormat="1" applyFont="1" applyFill="1" applyBorder="1" applyAlignment="1">
      <alignment horizontal="left"/>
    </xf>
    <xf numFmtId="164" fontId="0" fillId="0" borderId="21" xfId="18" applyNumberFormat="1" applyFont="1" applyFill="1" applyBorder="1" applyAlignment="1">
      <alignment horizontal="left"/>
    </xf>
    <xf numFmtId="37" fontId="0" fillId="0" borderId="21" xfId="18" applyNumberFormat="1" applyFont="1" applyFill="1" applyBorder="1"/>
    <xf numFmtId="37" fontId="0" fillId="0" borderId="0" xfId="0" applyNumberFormat="1" applyFont="1" applyFill="1"/>
    <xf numFmtId="37" fontId="0" fillId="0" borderId="20" xfId="18" applyNumberFormat="1" applyFont="1" applyFill="1" applyBorder="1"/>
    <xf numFmtId="0" fontId="6" fillId="0" borderId="14" xfId="0" applyFont="1" applyFill="1" applyBorder="1"/>
    <xf numFmtId="37" fontId="0" fillId="0" borderId="14" xfId="18" applyNumberFormat="1" applyFont="1" applyFill="1" applyBorder="1"/>
    <xf numFmtId="37" fontId="0" fillId="0" borderId="22" xfId="18" applyNumberFormat="1" applyFont="1" applyFill="1" applyBorder="1"/>
    <xf numFmtId="164" fontId="0" fillId="0" borderId="22" xfId="18" applyNumberFormat="1" applyFont="1" applyFill="1" applyBorder="1" applyAlignment="1">
      <alignment horizontal="left"/>
    </xf>
    <xf numFmtId="38" fontId="8" fillId="0" borderId="18" xfId="20" applyNumberFormat="1" applyFont="1" applyFill="1" applyBorder="1" quotePrefix="1">
      <alignment/>
      <protection/>
    </xf>
    <xf numFmtId="37" fontId="13" fillId="0" borderId="18" xfId="18" applyNumberFormat="1" applyFont="1" applyFill="1" applyBorder="1"/>
    <xf numFmtId="0" fontId="6" fillId="0" borderId="23" xfId="0" applyFont="1" applyFill="1" applyBorder="1"/>
    <xf numFmtId="37" fontId="0" fillId="0" borderId="18" xfId="18" applyNumberFormat="1" applyFont="1" applyFill="1" applyBorder="1"/>
    <xf numFmtId="37" fontId="6" fillId="0" borderId="24" xfId="21" applyFont="1" applyBorder="1" applyAlignment="1" quotePrefix="1">
      <alignment horizontal="left"/>
      <protection/>
    </xf>
    <xf numFmtId="37" fontId="4" fillId="0" borderId="0" xfId="18" applyNumberFormat="1" applyFont="1" applyFill="1"/>
    <xf numFmtId="164" fontId="0" fillId="0" borderId="0" xfId="18" applyNumberFormat="1" applyFont="1" applyFill="1"/>
    <xf numFmtId="0" fontId="15" fillId="0" borderId="0" xfId="0" applyFont="1" applyFill="1"/>
    <xf numFmtId="37" fontId="0" fillId="0" borderId="0" xfId="0" applyNumberFormat="1" applyFill="1"/>
    <xf numFmtId="37" fontId="0" fillId="0" borderId="16" xfId="18" applyNumberFormat="1" applyFont="1" applyFill="1" applyBorder="1"/>
    <xf numFmtId="37" fontId="0" fillId="0" borderId="17" xfId="18" applyNumberFormat="1" applyFont="1" applyFill="1" applyBorder="1"/>
    <xf numFmtId="37" fontId="0" fillId="0" borderId="18" xfId="18" applyNumberFormat="1" applyFont="1" applyFill="1" applyBorder="1" applyAlignment="1">
      <alignment horizontal="right"/>
    </xf>
    <xf numFmtId="37" fontId="0" fillId="0" borderId="25" xfId="18" applyNumberFormat="1" applyFont="1" applyFill="1" applyBorder="1"/>
    <xf numFmtId="37" fontId="0" fillId="0" borderId="19" xfId="18" applyNumberFormat="1" applyFont="1" applyFill="1" applyBorder="1"/>
    <xf numFmtId="37" fontId="12" fillId="0" borderId="23" xfId="18" applyNumberFormat="1" applyFont="1" applyFill="1" applyBorder="1"/>
    <xf numFmtId="37" fontId="12" fillId="0" borderId="19" xfId="20" applyNumberFormat="1" applyFont="1" applyFill="1" applyBorder="1">
      <alignment/>
      <protection/>
    </xf>
    <xf numFmtId="37" fontId="12" fillId="0" borderId="18" xfId="18" applyNumberFormat="1" applyFont="1" applyFill="1" applyBorder="1"/>
    <xf numFmtId="0" fontId="42" fillId="24" borderId="0" xfId="0" applyFont="1" applyFill="1" applyBorder="1" applyAlignment="1">
      <alignment horizontal="left"/>
    </xf>
    <xf numFmtId="37" fontId="43" fillId="0" borderId="0" xfId="21" applyFont="1" applyBorder="1" applyAlignment="1">
      <alignment horizontal="center" wrapText="1"/>
      <protection/>
    </xf>
    <xf numFmtId="0" fontId="42" fillId="24" borderId="0" xfId="0" applyFont="1" applyFill="1" applyBorder="1" applyAlignment="1">
      <alignment horizontal="centerContinuous"/>
    </xf>
    <xf numFmtId="37" fontId="42" fillId="0" borderId="0" xfId="21" applyFont="1" applyBorder="1" applyAlignment="1">
      <alignment horizontal="left" wrapText="1"/>
      <protection/>
    </xf>
    <xf numFmtId="37" fontId="43" fillId="0" borderId="0" xfId="21" applyFont="1" applyBorder="1" applyAlignment="1">
      <alignment horizontal="left"/>
      <protection/>
    </xf>
    <xf numFmtId="164" fontId="9" fillId="0" borderId="18" xfId="18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41" fillId="0" borderId="0" xfId="21" applyFont="1" applyBorder="1" applyAlignment="1">
      <alignment horizontal="center" wrapText="1"/>
      <protection/>
    </xf>
  </cellXfs>
  <cellStyles count="23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nancial Plan" xfId="20"/>
    <cellStyle name="Normal_AIRPLAN.XLS" xfId="21"/>
    <cellStyle name="1)" xfId="22"/>
    <cellStyle name="2)" xfId="23"/>
    <cellStyle name="20% - Accent1 2" xfId="24"/>
    <cellStyle name="20% - Accent1 3" xfId="25"/>
    <cellStyle name="20% - Accent2 2" xfId="26"/>
    <cellStyle name="20% - Accent2 3" xfId="27"/>
    <cellStyle name="20% - Accent3 2" xfId="28"/>
    <cellStyle name="20% - Accent3 3" xfId="29"/>
    <cellStyle name="20% - Accent4 2" xfId="30"/>
    <cellStyle name="20% - Accent4 3" xfId="31"/>
    <cellStyle name="20% - Accent5 2" xfId="32"/>
    <cellStyle name="20% - Accent5 3" xfId="33"/>
    <cellStyle name="20% - Accent6 2" xfId="34"/>
    <cellStyle name="20% - Accent6 3" xfId="35"/>
    <cellStyle name="40% - Accent1 2" xfId="36"/>
    <cellStyle name="40% - Accent1 3" xfId="37"/>
    <cellStyle name="40% - Accent2 2" xfId="38"/>
    <cellStyle name="40% - Accent2 3" xfId="39"/>
    <cellStyle name="40% - Accent3 2" xfId="40"/>
    <cellStyle name="40% - Accent3 3" xfId="41"/>
    <cellStyle name="40% - Accent4 2" xfId="42"/>
    <cellStyle name="40% - Accent4 3" xfId="43"/>
    <cellStyle name="40% - Accent5 2" xfId="44"/>
    <cellStyle name="40% - Accent5 3" xfId="45"/>
    <cellStyle name="40% - Accent6 2" xfId="46"/>
    <cellStyle name="40% - Accent6 3" xfId="47"/>
    <cellStyle name="60% - Accent1 2" xfId="48"/>
    <cellStyle name="60% - Accent1 3" xfId="49"/>
    <cellStyle name="60% - Accent2 2" xfId="50"/>
    <cellStyle name="60% - Accent2 3" xfId="51"/>
    <cellStyle name="60% - Accent3 2" xfId="52"/>
    <cellStyle name="60% - Accent3 3" xfId="53"/>
    <cellStyle name="60% - Accent4 2" xfId="54"/>
    <cellStyle name="60% - Accent4 3" xfId="55"/>
    <cellStyle name="60% - Accent5 2" xfId="56"/>
    <cellStyle name="60% - Accent5 3" xfId="57"/>
    <cellStyle name="60% - Accent6 2" xfId="58"/>
    <cellStyle name="60% - Accent6 3" xfId="59"/>
    <cellStyle name="8pt bold" xfId="60"/>
    <cellStyle name="8pt bold comma" xfId="61"/>
    <cellStyle name="8pt bold red" xfId="62"/>
    <cellStyle name="8pt bold red 2" xfId="63"/>
    <cellStyle name="8pt bold red 3" xfId="64"/>
    <cellStyle name="Accent1 2" xfId="65"/>
    <cellStyle name="Accent1 3" xfId="66"/>
    <cellStyle name="Accent2 2" xfId="67"/>
    <cellStyle name="Accent2 3" xfId="68"/>
    <cellStyle name="Accent3 2" xfId="69"/>
    <cellStyle name="Accent3 3" xfId="70"/>
    <cellStyle name="Accent4 2" xfId="71"/>
    <cellStyle name="Accent4 3" xfId="72"/>
    <cellStyle name="Accent5 2" xfId="73"/>
    <cellStyle name="Accent5 3" xfId="74"/>
    <cellStyle name="Accent6 2" xfId="75"/>
    <cellStyle name="Accent6 3" xfId="76"/>
    <cellStyle name="Account" xfId="77"/>
    <cellStyle name="arial 9" xfId="78"/>
    <cellStyle name="arial 9 2" xfId="79"/>
    <cellStyle name="arial 9 3" xfId="80"/>
    <cellStyle name="Bad 2" xfId="81"/>
    <cellStyle name="Bad 3" xfId="82"/>
    <cellStyle name="BLACK ITAL" xfId="83"/>
    <cellStyle name="Calculation 2" xfId="84"/>
    <cellStyle name="Calculation 3" xfId="85"/>
    <cellStyle name="Check Cell 2" xfId="86"/>
    <cellStyle name="Check Cell 3" xfId="87"/>
    <cellStyle name="Comma 10" xfId="88"/>
    <cellStyle name="Comma 11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" xfId="104"/>
    <cellStyle name="Comma 2 2" xfId="105"/>
    <cellStyle name="Comma 20" xfId="106"/>
    <cellStyle name="Comma 20 2" xfId="107"/>
    <cellStyle name="Comma 21" xfId="108"/>
    <cellStyle name="Comma 21 2" xfId="109"/>
    <cellStyle name="Comma 22" xfId="110"/>
    <cellStyle name="Comma 22 2" xfId="111"/>
    <cellStyle name="Comma 23" xfId="112"/>
    <cellStyle name="Comma 23 2" xfId="113"/>
    <cellStyle name="Comma 24" xfId="114"/>
    <cellStyle name="Comma 24 2" xfId="115"/>
    <cellStyle name="Comma 25" xfId="116"/>
    <cellStyle name="Comma 25 2" xfId="117"/>
    <cellStyle name="Comma 26" xfId="118"/>
    <cellStyle name="Comma 26 2" xfId="119"/>
    <cellStyle name="Comma 27" xfId="120"/>
    <cellStyle name="Comma 27 2" xfId="121"/>
    <cellStyle name="Comma 28" xfId="122"/>
    <cellStyle name="Comma 28 2" xfId="123"/>
    <cellStyle name="Comma 29" xfId="124"/>
    <cellStyle name="Comma 29 2" xfId="125"/>
    <cellStyle name="Comma 3" xfId="126"/>
    <cellStyle name="Comma 3 2" xfId="127"/>
    <cellStyle name="Comma 3 2 2" xfId="128"/>
    <cellStyle name="Comma 3 2 3" xfId="129"/>
    <cellStyle name="Comma 3 2 3 2" xfId="130"/>
    <cellStyle name="Comma 3 2 4" xfId="131"/>
    <cellStyle name="Comma 3 2 4 2" xfId="132"/>
    <cellStyle name="Comma 3 2 5" xfId="133"/>
    <cellStyle name="Comma 3 3" xfId="134"/>
    <cellStyle name="Comma 3 3 2" xfId="135"/>
    <cellStyle name="Comma 3 3 2 2" xfId="136"/>
    <cellStyle name="Comma 3 3 2 2 2" xfId="137"/>
    <cellStyle name="Comma 3 3 2 3" xfId="138"/>
    <cellStyle name="Comma 3 3 2 3 2" xfId="139"/>
    <cellStyle name="Comma 3 3 2 4" xfId="140"/>
    <cellStyle name="Comma 3 3 3" xfId="141"/>
    <cellStyle name="Comma 3 3 3 2" xfId="142"/>
    <cellStyle name="Comma 3 3 4" xfId="143"/>
    <cellStyle name="Comma 3 3 4 2" xfId="144"/>
    <cellStyle name="Comma 3 3 5" xfId="145"/>
    <cellStyle name="Comma 3 3 5 2" xfId="146"/>
    <cellStyle name="Comma 3 3 6" xfId="147"/>
    <cellStyle name="Comma 3 4" xfId="148"/>
    <cellStyle name="Comma 3 5" xfId="149"/>
    <cellStyle name="Comma 3 5 2" xfId="150"/>
    <cellStyle name="Comma 3 6" xfId="151"/>
    <cellStyle name="Comma 3 6 2" xfId="152"/>
    <cellStyle name="Comma 30" xfId="153"/>
    <cellStyle name="Comma 30 2" xfId="154"/>
    <cellStyle name="Comma 31" xfId="155"/>
    <cellStyle name="Comma 31 2" xfId="156"/>
    <cellStyle name="Comma 32" xfId="157"/>
    <cellStyle name="Comma 32 2" xfId="158"/>
    <cellStyle name="Comma 33" xfId="159"/>
    <cellStyle name="Comma 33 2" xfId="160"/>
    <cellStyle name="Comma 34" xfId="161"/>
    <cellStyle name="Comma 34 2" xfId="162"/>
    <cellStyle name="Comma 35" xfId="163"/>
    <cellStyle name="Comma 35 2" xfId="164"/>
    <cellStyle name="Comma 36" xfId="165"/>
    <cellStyle name="Comma 36 2" xfId="166"/>
    <cellStyle name="Comma 37" xfId="167"/>
    <cellStyle name="Comma 37 2" xfId="168"/>
    <cellStyle name="Comma 38" xfId="169"/>
    <cellStyle name="Comma 38 2" xfId="170"/>
    <cellStyle name="Comma 39" xfId="171"/>
    <cellStyle name="Comma 39 2" xfId="172"/>
    <cellStyle name="Comma 4" xfId="173"/>
    <cellStyle name="Comma 4 2" xfId="174"/>
    <cellStyle name="Comma 4 2 2" xfId="175"/>
    <cellStyle name="Comma 4 2 3" xfId="176"/>
    <cellStyle name="Comma 4 3" xfId="177"/>
    <cellStyle name="Comma 4 3 2" xfId="178"/>
    <cellStyle name="Comma 40" xfId="179"/>
    <cellStyle name="Comma 40 2" xfId="180"/>
    <cellStyle name="Comma 41" xfId="181"/>
    <cellStyle name="Comma 41 2" xfId="182"/>
    <cellStyle name="Comma 42" xfId="183"/>
    <cellStyle name="Comma 42 2" xfId="184"/>
    <cellStyle name="Comma 43" xfId="185"/>
    <cellStyle name="Comma 43 2" xfId="186"/>
    <cellStyle name="Comma 44" xfId="187"/>
    <cellStyle name="Comma 44 2" xfId="188"/>
    <cellStyle name="Comma 5" xfId="189"/>
    <cellStyle name="Comma 5 2" xfId="190"/>
    <cellStyle name="Comma 5 2 2" xfId="191"/>
    <cellStyle name="Comma 5 3" xfId="192"/>
    <cellStyle name="Comma 50" xfId="193"/>
    <cellStyle name="Comma 50 2" xfId="194"/>
    <cellStyle name="Comma 51" xfId="195"/>
    <cellStyle name="Comma 51 2" xfId="196"/>
    <cellStyle name="Comma 52" xfId="197"/>
    <cellStyle name="Comma 52 2" xfId="198"/>
    <cellStyle name="Comma 53" xfId="199"/>
    <cellStyle name="Comma 53 2" xfId="200"/>
    <cellStyle name="Comma 54" xfId="201"/>
    <cellStyle name="Comma 54 2" xfId="202"/>
    <cellStyle name="Comma 6" xfId="203"/>
    <cellStyle name="Comma 6 2" xfId="204"/>
    <cellStyle name="Comma 6 2 2" xfId="205"/>
    <cellStyle name="Comma 6 2 2 2" xfId="206"/>
    <cellStyle name="Comma 6 2 3" xfId="207"/>
    <cellStyle name="Comma 6 2 3 2" xfId="208"/>
    <cellStyle name="Comma 6 2 4" xfId="209"/>
    <cellStyle name="Comma 6 3" xfId="210"/>
    <cellStyle name="Comma 6 3 2" xfId="211"/>
    <cellStyle name="Comma 6 4" xfId="212"/>
    <cellStyle name="Comma 6 4 2" xfId="213"/>
    <cellStyle name="Comma 6 5" xfId="214"/>
    <cellStyle name="Comma 6 5 2" xfId="215"/>
    <cellStyle name="Comma 6 6" xfId="216"/>
    <cellStyle name="Comma 66" xfId="217"/>
    <cellStyle name="Comma 7" xfId="218"/>
    <cellStyle name="Comma 7 2" xfId="219"/>
    <cellStyle name="Comma 7 2 2" xfId="220"/>
    <cellStyle name="Comma 7 3" xfId="221"/>
    <cellStyle name="Comma 75" xfId="222"/>
    <cellStyle name="Comma 75 2" xfId="223"/>
    <cellStyle name="Comma 76" xfId="224"/>
    <cellStyle name="Comma 76 2" xfId="225"/>
    <cellStyle name="Comma 77" xfId="226"/>
    <cellStyle name="Comma 77 2" xfId="227"/>
    <cellStyle name="Comma 8" xfId="228"/>
    <cellStyle name="Comma 8 2" xfId="229"/>
    <cellStyle name="Comma 8 2 2" xfId="230"/>
    <cellStyle name="Comma 8 2 2 2" xfId="231"/>
    <cellStyle name="Comma 8 2 3" xfId="232"/>
    <cellStyle name="Comma 8 2 3 2" xfId="233"/>
    <cellStyle name="Comma 8 2 4" xfId="234"/>
    <cellStyle name="Comma 8 3" xfId="235"/>
    <cellStyle name="Comma 8 3 2" xfId="236"/>
    <cellStyle name="Comma 8 4" xfId="237"/>
    <cellStyle name="Comma 8 4 2" xfId="238"/>
    <cellStyle name="Comma 8 5" xfId="239"/>
    <cellStyle name="Comma 8 5 2" xfId="240"/>
    <cellStyle name="Comma 8 6" xfId="241"/>
    <cellStyle name="Comma 9" xfId="242"/>
    <cellStyle name="Comma 9 2" xfId="243"/>
    <cellStyle name="Comma 9 2 2" xfId="244"/>
    <cellStyle name="Comma 9 3" xfId="245"/>
    <cellStyle name="Comma 9 3 2" xfId="246"/>
    <cellStyle name="Comma 9 4" xfId="247"/>
    <cellStyle name="Comma 9 5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Explanatory Text 2" xfId="306"/>
    <cellStyle name="Explanatory Text 3" xfId="307"/>
    <cellStyle name="Footnote" xfId="308"/>
    <cellStyle name="Fund" xfId="309"/>
    <cellStyle name="Good 2" xfId="310"/>
    <cellStyle name="Good 3" xfId="311"/>
    <cellStyle name="Grand-Total" xfId="312"/>
    <cellStyle name="Heading 1 2" xfId="313"/>
    <cellStyle name="Heading 1 3" xfId="314"/>
    <cellStyle name="Heading 2 2" xfId="315"/>
    <cellStyle name="Heading 2 3" xfId="316"/>
    <cellStyle name="Heading 3 2" xfId="317"/>
    <cellStyle name="Heading 3 3" xfId="318"/>
    <cellStyle name="Heading 4 2" xfId="319"/>
    <cellStyle name="Heading 4 3" xfId="320"/>
    <cellStyle name="Input 2" xfId="321"/>
    <cellStyle name="Input 3" xfId="322"/>
    <cellStyle name="Linked Cell 2" xfId="323"/>
    <cellStyle name="Linked Cell 3" xfId="324"/>
    <cellStyle name="Neutral 2" xfId="325"/>
    <cellStyle name="Neutral 3" xfId="326"/>
    <cellStyle name="NORM ARIEL 9 #" xfId="327"/>
    <cellStyle name="NORM ARIEL 9 # 2" xfId="328"/>
    <cellStyle name="NORM ARIEL 9 # 3" xfId="329"/>
    <cellStyle name="Norm-9 Ariel" xfId="330"/>
    <cellStyle name="Norm-9 Ariel 2" xfId="331"/>
    <cellStyle name="Norm-9 Ariel 3" xfId="332"/>
    <cellStyle name="Normal 10" xfId="333"/>
    <cellStyle name="Normal 10 2" xfId="334"/>
    <cellStyle name="Normal 10 2 2" xfId="335"/>
    <cellStyle name="Normal 10 3" xfId="336"/>
    <cellStyle name="Normal 11" xfId="337"/>
    <cellStyle name="Normal 11 2" xfId="338"/>
    <cellStyle name="Normal 11 2 2" xfId="339"/>
    <cellStyle name="Normal 11 3" xfId="340"/>
    <cellStyle name="Normal 11 3 2" xfId="341"/>
    <cellStyle name="Normal 11 4" xfId="342"/>
    <cellStyle name="Normal 11 5" xfId="343"/>
    <cellStyle name="Normal 12" xfId="344"/>
    <cellStyle name="Normal 12 2" xfId="345"/>
    <cellStyle name="Normal 12 2 2" xfId="346"/>
    <cellStyle name="Normal 12 3" xfId="347"/>
    <cellStyle name="Normal 12 3 2" xfId="348"/>
    <cellStyle name="Normal 12 4" xfId="349"/>
    <cellStyle name="Normal 13" xfId="350"/>
    <cellStyle name="Normal 153" xfId="351"/>
    <cellStyle name="Normal 153 2" xfId="352"/>
    <cellStyle name="Normal 154" xfId="353"/>
    <cellStyle name="Normal 154 2" xfId="354"/>
    <cellStyle name="Normal 155" xfId="355"/>
    <cellStyle name="Normal 155 2" xfId="356"/>
    <cellStyle name="Normal 156" xfId="357"/>
    <cellStyle name="Normal 156 2" xfId="358"/>
    <cellStyle name="Normal 157" xfId="359"/>
    <cellStyle name="Normal 157 2" xfId="360"/>
    <cellStyle name="Normal 158" xfId="361"/>
    <cellStyle name="Normal 158 2" xfId="362"/>
    <cellStyle name="Normal 159" xfId="363"/>
    <cellStyle name="Normal 159 2" xfId="364"/>
    <cellStyle name="Normal 160" xfId="365"/>
    <cellStyle name="Normal 160 2" xfId="366"/>
    <cellStyle name="Normal 161" xfId="367"/>
    <cellStyle name="Normal 161 2" xfId="368"/>
    <cellStyle name="Normal 162" xfId="369"/>
    <cellStyle name="Normal 162 2" xfId="370"/>
    <cellStyle name="Normal 163" xfId="371"/>
    <cellStyle name="Normal 163 2" xfId="372"/>
    <cellStyle name="Normal 164" xfId="373"/>
    <cellStyle name="Normal 164 2" xfId="374"/>
    <cellStyle name="Normal 165" xfId="375"/>
    <cellStyle name="Normal 165 2" xfId="376"/>
    <cellStyle name="Normal 166" xfId="377"/>
    <cellStyle name="Normal 166 2" xfId="378"/>
    <cellStyle name="Normal 167" xfId="379"/>
    <cellStyle name="Normal 167 2" xfId="380"/>
    <cellStyle name="Normal 168" xfId="381"/>
    <cellStyle name="Normal 168 2" xfId="382"/>
    <cellStyle name="Normal 169" xfId="383"/>
    <cellStyle name="Normal 169 2" xfId="384"/>
    <cellStyle name="Normal 170" xfId="385"/>
    <cellStyle name="Normal 170 2" xfId="386"/>
    <cellStyle name="Normal 171" xfId="387"/>
    <cellStyle name="Normal 171 2" xfId="388"/>
    <cellStyle name="Normal 172" xfId="389"/>
    <cellStyle name="Normal 172 2" xfId="390"/>
    <cellStyle name="Normal 173" xfId="391"/>
    <cellStyle name="Normal 173 2" xfId="392"/>
    <cellStyle name="Normal 174" xfId="393"/>
    <cellStyle name="Normal 174 2" xfId="394"/>
    <cellStyle name="Normal 19" xfId="395"/>
    <cellStyle name="Normal 19 2" xfId="396"/>
    <cellStyle name="Normal 2" xfId="397"/>
    <cellStyle name="Normal 2 10" xfId="398"/>
    <cellStyle name="Normal 2 10 2" xfId="399"/>
    <cellStyle name="Normal 2 11" xfId="400"/>
    <cellStyle name="Normal 2 11 2" xfId="401"/>
    <cellStyle name="Normal 2 12" xfId="402"/>
    <cellStyle name="Normal 2 12 2" xfId="403"/>
    <cellStyle name="Normal 2 13" xfId="404"/>
    <cellStyle name="Normal 2 13 2" xfId="405"/>
    <cellStyle name="Normal 2 14" xfId="406"/>
    <cellStyle name="Normal 2 14 2" xfId="407"/>
    <cellStyle name="Normal 2 15" xfId="408"/>
    <cellStyle name="Normal 2 15 2" xfId="409"/>
    <cellStyle name="Normal 2 16" xfId="410"/>
    <cellStyle name="Normal 2 16 2" xfId="411"/>
    <cellStyle name="Normal 2 17" xfId="412"/>
    <cellStyle name="Normal 2 17 2" xfId="413"/>
    <cellStyle name="Normal 2 18" xfId="414"/>
    <cellStyle name="Normal 2 19" xfId="415"/>
    <cellStyle name="Normal 2 2" xfId="416"/>
    <cellStyle name="Normal 2 2 2" xfId="417"/>
    <cellStyle name="Normal 2 2 2 2" xfId="418"/>
    <cellStyle name="Normal 2 2 3" xfId="419"/>
    <cellStyle name="Normal 2 2 3 2" xfId="420"/>
    <cellStyle name="Normal 2 3" xfId="421"/>
    <cellStyle name="Normal 2 3 2" xfId="422"/>
    <cellStyle name="Normal 2 4" xfId="423"/>
    <cellStyle name="Normal 2 4 2" xfId="424"/>
    <cellStyle name="Normal 2 5" xfId="425"/>
    <cellStyle name="Normal 2 5 2" xfId="426"/>
    <cellStyle name="Normal 2 6" xfId="427"/>
    <cellStyle name="Normal 2 6 2" xfId="428"/>
    <cellStyle name="Normal 2 7" xfId="429"/>
    <cellStyle name="Normal 2 7 2" xfId="430"/>
    <cellStyle name="Normal 2 8" xfId="431"/>
    <cellStyle name="Normal 2 8 2" xfId="432"/>
    <cellStyle name="Normal 2 9" xfId="433"/>
    <cellStyle name="Normal 2 9 2" xfId="434"/>
    <cellStyle name="Normal 211" xfId="435"/>
    <cellStyle name="Normal 211 2" xfId="436"/>
    <cellStyle name="Normal 211 2 2" xfId="437"/>
    <cellStyle name="Normal 211 2 2 2" xfId="438"/>
    <cellStyle name="Normal 211 2 2 2 2" xfId="439"/>
    <cellStyle name="Normal 211 2 2 3" xfId="440"/>
    <cellStyle name="Normal 211 2 2 3 2" xfId="441"/>
    <cellStyle name="Normal 211 2 2 4" xfId="442"/>
    <cellStyle name="Normal 211 2 3" xfId="443"/>
    <cellStyle name="Normal 211 2 3 2" xfId="444"/>
    <cellStyle name="Normal 211 2 3 2 2" xfId="445"/>
    <cellStyle name="Normal 211 2 3 3" xfId="446"/>
    <cellStyle name="Normal 211 2 3 3 2" xfId="447"/>
    <cellStyle name="Normal 211 2 3 4" xfId="448"/>
    <cellStyle name="Normal 211 2 4" xfId="449"/>
    <cellStyle name="Normal 211 2 4 2" xfId="450"/>
    <cellStyle name="Normal 211 2 5" xfId="451"/>
    <cellStyle name="Normal 211 2 5 2" xfId="452"/>
    <cellStyle name="Normal 211 2 6" xfId="453"/>
    <cellStyle name="Normal 211 2 6 2" xfId="454"/>
    <cellStyle name="Normal 211 2 7" xfId="455"/>
    <cellStyle name="Normal 211 3" xfId="456"/>
    <cellStyle name="Normal 211 3 2" xfId="457"/>
    <cellStyle name="Normal 211 3 2 2" xfId="458"/>
    <cellStyle name="Normal 211 3 3" xfId="459"/>
    <cellStyle name="Normal 211 3 3 2" xfId="460"/>
    <cellStyle name="Normal 211 3 4" xfId="461"/>
    <cellStyle name="Normal 211 4" xfId="462"/>
    <cellStyle name="Normal 211 4 2" xfId="463"/>
    <cellStyle name="Normal 211 4 2 2" xfId="464"/>
    <cellStyle name="Normal 211 4 3" xfId="465"/>
    <cellStyle name="Normal 211 4 3 2" xfId="466"/>
    <cellStyle name="Normal 211 4 4" xfId="467"/>
    <cellStyle name="Normal 211 5" xfId="468"/>
    <cellStyle name="Normal 211 5 2" xfId="469"/>
    <cellStyle name="Normal 211 6" xfId="470"/>
    <cellStyle name="Normal 211 6 2" xfId="471"/>
    <cellStyle name="Normal 211 7" xfId="472"/>
    <cellStyle name="Normal 211 7 2" xfId="473"/>
    <cellStyle name="Normal 211 8" xfId="474"/>
    <cellStyle name="Normal 212" xfId="475"/>
    <cellStyle name="Normal 212 2" xfId="476"/>
    <cellStyle name="Normal 212 2 2" xfId="477"/>
    <cellStyle name="Normal 212 2 2 2" xfId="478"/>
    <cellStyle name="Normal 212 2 2 2 2" xfId="479"/>
    <cellStyle name="Normal 212 2 2 3" xfId="480"/>
    <cellStyle name="Normal 212 2 2 3 2" xfId="481"/>
    <cellStyle name="Normal 212 2 2 4" xfId="482"/>
    <cellStyle name="Normal 212 2 3" xfId="483"/>
    <cellStyle name="Normal 212 2 3 2" xfId="484"/>
    <cellStyle name="Normal 212 2 4" xfId="485"/>
    <cellStyle name="Normal 212 2 4 2" xfId="486"/>
    <cellStyle name="Normal 212 2 5" xfId="487"/>
    <cellStyle name="Normal 212 2 5 2" xfId="488"/>
    <cellStyle name="Normal 212 2 6" xfId="489"/>
    <cellStyle name="Normal 212 3" xfId="490"/>
    <cellStyle name="Normal 212 3 2" xfId="491"/>
    <cellStyle name="Normal 212 3 2 2" xfId="492"/>
    <cellStyle name="Normal 212 3 3" xfId="493"/>
    <cellStyle name="Normal 212 3 3 2" xfId="494"/>
    <cellStyle name="Normal 212 3 4" xfId="495"/>
    <cellStyle name="Normal 212 4" xfId="496"/>
    <cellStyle name="Normal 212 4 2" xfId="497"/>
    <cellStyle name="Normal 212 4 2 2" xfId="498"/>
    <cellStyle name="Normal 212 4 3" xfId="499"/>
    <cellStyle name="Normal 212 4 3 2" xfId="500"/>
    <cellStyle name="Normal 212 4 4" xfId="501"/>
    <cellStyle name="Normal 212 5" xfId="502"/>
    <cellStyle name="Normal 212 5 2" xfId="503"/>
    <cellStyle name="Normal 212 5 2 2" xfId="504"/>
    <cellStyle name="Normal 212 5 3" xfId="505"/>
    <cellStyle name="Normal 212 5 3 2" xfId="506"/>
    <cellStyle name="Normal 212 5 4" xfId="507"/>
    <cellStyle name="Normal 212 6" xfId="508"/>
    <cellStyle name="Normal 212 6 2" xfId="509"/>
    <cellStyle name="Normal 212 7" xfId="510"/>
    <cellStyle name="Normal 212 7 2" xfId="511"/>
    <cellStyle name="Normal 212 8" xfId="512"/>
    <cellStyle name="Normal 212 8 2" xfId="513"/>
    <cellStyle name="Normal 212 9" xfId="514"/>
    <cellStyle name="Normal 213" xfId="515"/>
    <cellStyle name="Normal 213 2" xfId="516"/>
    <cellStyle name="Normal 213 2 2" xfId="517"/>
    <cellStyle name="Normal 213 2 2 2" xfId="518"/>
    <cellStyle name="Normal 213 2 2 2 2" xfId="519"/>
    <cellStyle name="Normal 213 2 2 3" xfId="520"/>
    <cellStyle name="Normal 213 2 2 3 2" xfId="521"/>
    <cellStyle name="Normal 213 2 2 4" xfId="522"/>
    <cellStyle name="Normal 213 2 3" xfId="523"/>
    <cellStyle name="Normal 213 2 3 2" xfId="524"/>
    <cellStyle name="Normal 213 2 4" xfId="525"/>
    <cellStyle name="Normal 213 2 4 2" xfId="526"/>
    <cellStyle name="Normal 213 2 5" xfId="527"/>
    <cellStyle name="Normal 213 2 5 2" xfId="528"/>
    <cellStyle name="Normal 213 2 6" xfId="529"/>
    <cellStyle name="Normal 213 3" xfId="530"/>
    <cellStyle name="Normal 213 3 2" xfId="531"/>
    <cellStyle name="Normal 213 3 2 2" xfId="532"/>
    <cellStyle name="Normal 213 3 3" xfId="533"/>
    <cellStyle name="Normal 213 3 3 2" xfId="534"/>
    <cellStyle name="Normal 213 3 4" xfId="535"/>
    <cellStyle name="Normal 213 4" xfId="536"/>
    <cellStyle name="Normal 213 4 2" xfId="537"/>
    <cellStyle name="Normal 213 4 2 2" xfId="538"/>
    <cellStyle name="Normal 213 4 3" xfId="539"/>
    <cellStyle name="Normal 213 4 3 2" xfId="540"/>
    <cellStyle name="Normal 213 4 4" xfId="541"/>
    <cellStyle name="Normal 213 5" xfId="542"/>
    <cellStyle name="Normal 213 5 2" xfId="543"/>
    <cellStyle name="Normal 213 5 2 2" xfId="544"/>
    <cellStyle name="Normal 213 5 3" xfId="545"/>
    <cellStyle name="Normal 213 5 3 2" xfId="546"/>
    <cellStyle name="Normal 213 5 4" xfId="547"/>
    <cellStyle name="Normal 213 6" xfId="548"/>
    <cellStyle name="Normal 213 6 2" xfId="549"/>
    <cellStyle name="Normal 213 7" xfId="550"/>
    <cellStyle name="Normal 213 7 2" xfId="551"/>
    <cellStyle name="Normal 213 8" xfId="552"/>
    <cellStyle name="Normal 213 8 2" xfId="553"/>
    <cellStyle name="Normal 213 9" xfId="554"/>
    <cellStyle name="Normal 214" xfId="555"/>
    <cellStyle name="Normal 214 2" xfId="556"/>
    <cellStyle name="Normal 214 2 2" xfId="557"/>
    <cellStyle name="Normal 214 2 2 2" xfId="558"/>
    <cellStyle name="Normal 214 2 2 2 2" xfId="559"/>
    <cellStyle name="Normal 214 2 2 3" xfId="560"/>
    <cellStyle name="Normal 214 2 2 3 2" xfId="561"/>
    <cellStyle name="Normal 214 2 2 4" xfId="562"/>
    <cellStyle name="Normal 214 2 3" xfId="563"/>
    <cellStyle name="Normal 214 2 3 2" xfId="564"/>
    <cellStyle name="Normal 214 2 4" xfId="565"/>
    <cellStyle name="Normal 214 2 4 2" xfId="566"/>
    <cellStyle name="Normal 214 2 5" xfId="567"/>
    <cellStyle name="Normal 214 2 5 2" xfId="568"/>
    <cellStyle name="Normal 214 2 6" xfId="569"/>
    <cellStyle name="Normal 214 3" xfId="570"/>
    <cellStyle name="Normal 214 3 2" xfId="571"/>
    <cellStyle name="Normal 214 3 2 2" xfId="572"/>
    <cellStyle name="Normal 214 3 3" xfId="573"/>
    <cellStyle name="Normal 214 3 3 2" xfId="574"/>
    <cellStyle name="Normal 214 3 4" xfId="575"/>
    <cellStyle name="Normal 214 4" xfId="576"/>
    <cellStyle name="Normal 214 4 2" xfId="577"/>
    <cellStyle name="Normal 214 4 2 2" xfId="578"/>
    <cellStyle name="Normal 214 4 3" xfId="579"/>
    <cellStyle name="Normal 214 4 3 2" xfId="580"/>
    <cellStyle name="Normal 214 4 4" xfId="581"/>
    <cellStyle name="Normal 214 5" xfId="582"/>
    <cellStyle name="Normal 214 5 2" xfId="583"/>
    <cellStyle name="Normal 214 5 2 2" xfId="584"/>
    <cellStyle name="Normal 214 5 3" xfId="585"/>
    <cellStyle name="Normal 214 5 3 2" xfId="586"/>
    <cellStyle name="Normal 214 5 4" xfId="587"/>
    <cellStyle name="Normal 214 6" xfId="588"/>
    <cellStyle name="Normal 214 6 2" xfId="589"/>
    <cellStyle name="Normal 214 7" xfId="590"/>
    <cellStyle name="Normal 214 7 2" xfId="591"/>
    <cellStyle name="Normal 214 8" xfId="592"/>
    <cellStyle name="Normal 214 8 2" xfId="593"/>
    <cellStyle name="Normal 214 9" xfId="594"/>
    <cellStyle name="Normal 215" xfId="595"/>
    <cellStyle name="Normal 215 2" xfId="596"/>
    <cellStyle name="Normal 215 2 2" xfId="597"/>
    <cellStyle name="Normal 215 2 2 2" xfId="598"/>
    <cellStyle name="Normal 215 2 2 2 2" xfId="599"/>
    <cellStyle name="Normal 215 2 2 3" xfId="600"/>
    <cellStyle name="Normal 215 2 2 3 2" xfId="601"/>
    <cellStyle name="Normal 215 2 2 4" xfId="602"/>
    <cellStyle name="Normal 215 2 3" xfId="603"/>
    <cellStyle name="Normal 215 2 3 2" xfId="604"/>
    <cellStyle name="Normal 215 2 4" xfId="605"/>
    <cellStyle name="Normal 215 2 4 2" xfId="606"/>
    <cellStyle name="Normal 215 2 5" xfId="607"/>
    <cellStyle name="Normal 215 2 5 2" xfId="608"/>
    <cellStyle name="Normal 215 2 6" xfId="609"/>
    <cellStyle name="Normal 215 3" xfId="610"/>
    <cellStyle name="Normal 215 3 2" xfId="611"/>
    <cellStyle name="Normal 215 3 2 2" xfId="612"/>
    <cellStyle name="Normal 215 3 3" xfId="613"/>
    <cellStyle name="Normal 215 3 3 2" xfId="614"/>
    <cellStyle name="Normal 215 3 4" xfId="615"/>
    <cellStyle name="Normal 215 4" xfId="616"/>
    <cellStyle name="Normal 215 4 2" xfId="617"/>
    <cellStyle name="Normal 215 4 2 2" xfId="618"/>
    <cellStyle name="Normal 215 4 3" xfId="619"/>
    <cellStyle name="Normal 215 4 3 2" xfId="620"/>
    <cellStyle name="Normal 215 4 4" xfId="621"/>
    <cellStyle name="Normal 215 5" xfId="622"/>
    <cellStyle name="Normal 215 5 2" xfId="623"/>
    <cellStyle name="Normal 215 5 2 2" xfId="624"/>
    <cellStyle name="Normal 215 5 3" xfId="625"/>
    <cellStyle name="Normal 215 5 3 2" xfId="626"/>
    <cellStyle name="Normal 215 5 4" xfId="627"/>
    <cellStyle name="Normal 215 6" xfId="628"/>
    <cellStyle name="Normal 215 6 2" xfId="629"/>
    <cellStyle name="Normal 215 7" xfId="630"/>
    <cellStyle name="Normal 215 7 2" xfId="631"/>
    <cellStyle name="Normal 215 8" xfId="632"/>
    <cellStyle name="Normal 215 8 2" xfId="633"/>
    <cellStyle name="Normal 215 9" xfId="634"/>
    <cellStyle name="Normal 216" xfId="635"/>
    <cellStyle name="Normal 216 2" xfId="636"/>
    <cellStyle name="Normal 216 2 2" xfId="637"/>
    <cellStyle name="Normal 216 2 2 2" xfId="638"/>
    <cellStyle name="Normal 216 2 2 2 2" xfId="639"/>
    <cellStyle name="Normal 216 2 2 3" xfId="640"/>
    <cellStyle name="Normal 216 2 2 3 2" xfId="641"/>
    <cellStyle name="Normal 216 2 2 4" xfId="642"/>
    <cellStyle name="Normal 216 2 3" xfId="643"/>
    <cellStyle name="Normal 216 2 3 2" xfId="644"/>
    <cellStyle name="Normal 216 2 4" xfId="645"/>
    <cellStyle name="Normal 216 2 4 2" xfId="646"/>
    <cellStyle name="Normal 216 2 5" xfId="647"/>
    <cellStyle name="Normal 216 2 5 2" xfId="648"/>
    <cellStyle name="Normal 216 2 6" xfId="649"/>
    <cellStyle name="Normal 216 3" xfId="650"/>
    <cellStyle name="Normal 216 3 2" xfId="651"/>
    <cellStyle name="Normal 216 3 2 2" xfId="652"/>
    <cellStyle name="Normal 216 3 3" xfId="653"/>
    <cellStyle name="Normal 216 3 3 2" xfId="654"/>
    <cellStyle name="Normal 216 3 4" xfId="655"/>
    <cellStyle name="Normal 216 4" xfId="656"/>
    <cellStyle name="Normal 216 4 2" xfId="657"/>
    <cellStyle name="Normal 216 4 2 2" xfId="658"/>
    <cellStyle name="Normal 216 4 3" xfId="659"/>
    <cellStyle name="Normal 216 4 3 2" xfId="660"/>
    <cellStyle name="Normal 216 4 4" xfId="661"/>
    <cellStyle name="Normal 216 5" xfId="662"/>
    <cellStyle name="Normal 216 5 2" xfId="663"/>
    <cellStyle name="Normal 216 6" xfId="664"/>
    <cellStyle name="Normal 216 6 2" xfId="665"/>
    <cellStyle name="Normal 216 7" xfId="666"/>
    <cellStyle name="Normal 216 7 2" xfId="667"/>
    <cellStyle name="Normal 216 8" xfId="668"/>
    <cellStyle name="Normal 217" xfId="669"/>
    <cellStyle name="Normal 217 2" xfId="670"/>
    <cellStyle name="Normal 217 2 2" xfId="671"/>
    <cellStyle name="Normal 217 2 2 2" xfId="672"/>
    <cellStyle name="Normal 217 2 2 2 2" xfId="673"/>
    <cellStyle name="Normal 217 2 2 3" xfId="674"/>
    <cellStyle name="Normal 217 2 2 3 2" xfId="675"/>
    <cellStyle name="Normal 217 2 2 4" xfId="676"/>
    <cellStyle name="Normal 217 2 3" xfId="677"/>
    <cellStyle name="Normal 217 2 3 2" xfId="678"/>
    <cellStyle name="Normal 217 2 4" xfId="679"/>
    <cellStyle name="Normal 217 2 4 2" xfId="680"/>
    <cellStyle name="Normal 217 2 5" xfId="681"/>
    <cellStyle name="Normal 217 2 5 2" xfId="682"/>
    <cellStyle name="Normal 217 2 6" xfId="683"/>
    <cellStyle name="Normal 217 3" xfId="684"/>
    <cellStyle name="Normal 217 3 2" xfId="685"/>
    <cellStyle name="Normal 217 3 2 2" xfId="686"/>
    <cellStyle name="Normal 217 3 3" xfId="687"/>
    <cellStyle name="Normal 217 3 3 2" xfId="688"/>
    <cellStyle name="Normal 217 3 4" xfId="689"/>
    <cellStyle name="Normal 217 4" xfId="690"/>
    <cellStyle name="Normal 217 4 2" xfId="691"/>
    <cellStyle name="Normal 217 4 2 2" xfId="692"/>
    <cellStyle name="Normal 217 4 3" xfId="693"/>
    <cellStyle name="Normal 217 4 3 2" xfId="694"/>
    <cellStyle name="Normal 217 4 4" xfId="695"/>
    <cellStyle name="Normal 217 5" xfId="696"/>
    <cellStyle name="Normal 217 5 2" xfId="697"/>
    <cellStyle name="Normal 217 5 2 2" xfId="698"/>
    <cellStyle name="Normal 217 5 3" xfId="699"/>
    <cellStyle name="Normal 217 5 3 2" xfId="700"/>
    <cellStyle name="Normal 217 5 4" xfId="701"/>
    <cellStyle name="Normal 217 6" xfId="702"/>
    <cellStyle name="Normal 217 6 2" xfId="703"/>
    <cellStyle name="Normal 217 7" xfId="704"/>
    <cellStyle name="Normal 217 7 2" xfId="705"/>
    <cellStyle name="Normal 217 8" xfId="706"/>
    <cellStyle name="Normal 217 8 2" xfId="707"/>
    <cellStyle name="Normal 217 9" xfId="708"/>
    <cellStyle name="Normal 218" xfId="709"/>
    <cellStyle name="Normal 218 2" xfId="710"/>
    <cellStyle name="Normal 218 2 2" xfId="711"/>
    <cellStyle name="Normal 218 2 2 2" xfId="712"/>
    <cellStyle name="Normal 218 2 2 2 2" xfId="713"/>
    <cellStyle name="Normal 218 2 2 3" xfId="714"/>
    <cellStyle name="Normal 218 2 2 3 2" xfId="715"/>
    <cellStyle name="Normal 218 2 2 4" xfId="716"/>
    <cellStyle name="Normal 218 2 3" xfId="717"/>
    <cellStyle name="Normal 218 2 3 2" xfId="718"/>
    <cellStyle name="Normal 218 2 4" xfId="719"/>
    <cellStyle name="Normal 218 2 4 2" xfId="720"/>
    <cellStyle name="Normal 218 2 5" xfId="721"/>
    <cellStyle name="Normal 218 2 5 2" xfId="722"/>
    <cellStyle name="Normal 218 2 6" xfId="723"/>
    <cellStyle name="Normal 218 3" xfId="724"/>
    <cellStyle name="Normal 218 3 2" xfId="725"/>
    <cellStyle name="Normal 218 3 2 2" xfId="726"/>
    <cellStyle name="Normal 218 3 3" xfId="727"/>
    <cellStyle name="Normal 218 3 3 2" xfId="728"/>
    <cellStyle name="Normal 218 3 4" xfId="729"/>
    <cellStyle name="Normal 218 4" xfId="730"/>
    <cellStyle name="Normal 218 4 2" xfId="731"/>
    <cellStyle name="Normal 218 4 2 2" xfId="732"/>
    <cellStyle name="Normal 218 4 3" xfId="733"/>
    <cellStyle name="Normal 218 4 3 2" xfId="734"/>
    <cellStyle name="Normal 218 4 4" xfId="735"/>
    <cellStyle name="Normal 218 5" xfId="736"/>
    <cellStyle name="Normal 218 5 2" xfId="737"/>
    <cellStyle name="Normal 218 5 2 2" xfId="738"/>
    <cellStyle name="Normal 218 5 3" xfId="739"/>
    <cellStyle name="Normal 218 5 3 2" xfId="740"/>
    <cellStyle name="Normal 218 5 4" xfId="741"/>
    <cellStyle name="Normal 218 6" xfId="742"/>
    <cellStyle name="Normal 218 6 2" xfId="743"/>
    <cellStyle name="Normal 218 7" xfId="744"/>
    <cellStyle name="Normal 218 7 2" xfId="745"/>
    <cellStyle name="Normal 218 8" xfId="746"/>
    <cellStyle name="Normal 218 8 2" xfId="747"/>
    <cellStyle name="Normal 218 9" xfId="748"/>
    <cellStyle name="Normal 219" xfId="749"/>
    <cellStyle name="Normal 219 2" xfId="750"/>
    <cellStyle name="Normal 219 2 2" xfId="751"/>
    <cellStyle name="Normal 219 2 2 2" xfId="752"/>
    <cellStyle name="Normal 219 2 2 2 2" xfId="753"/>
    <cellStyle name="Normal 219 2 2 3" xfId="754"/>
    <cellStyle name="Normal 219 2 2 3 2" xfId="755"/>
    <cellStyle name="Normal 219 2 2 4" xfId="756"/>
    <cellStyle name="Normal 219 2 3" xfId="757"/>
    <cellStyle name="Normal 219 2 3 2" xfId="758"/>
    <cellStyle name="Normal 219 2 4" xfId="759"/>
    <cellStyle name="Normal 219 2 4 2" xfId="760"/>
    <cellStyle name="Normal 219 2 5" xfId="761"/>
    <cellStyle name="Normal 219 2 5 2" xfId="762"/>
    <cellStyle name="Normal 219 2 6" xfId="763"/>
    <cellStyle name="Normal 219 3" xfId="764"/>
    <cellStyle name="Normal 219 3 2" xfId="765"/>
    <cellStyle name="Normal 219 3 2 2" xfId="766"/>
    <cellStyle name="Normal 219 3 3" xfId="767"/>
    <cellStyle name="Normal 219 3 3 2" xfId="768"/>
    <cellStyle name="Normal 219 3 4" xfId="769"/>
    <cellStyle name="Normal 219 4" xfId="770"/>
    <cellStyle name="Normal 219 4 2" xfId="771"/>
    <cellStyle name="Normal 219 4 2 2" xfId="772"/>
    <cellStyle name="Normal 219 4 3" xfId="773"/>
    <cellStyle name="Normal 219 4 3 2" xfId="774"/>
    <cellStyle name="Normal 219 4 4" xfId="775"/>
    <cellStyle name="Normal 219 5" xfId="776"/>
    <cellStyle name="Normal 219 5 2" xfId="777"/>
    <cellStyle name="Normal 219 5 2 2" xfId="778"/>
    <cellStyle name="Normal 219 5 3" xfId="779"/>
    <cellStyle name="Normal 219 5 3 2" xfId="780"/>
    <cellStyle name="Normal 219 5 4" xfId="781"/>
    <cellStyle name="Normal 219 6" xfId="782"/>
    <cellStyle name="Normal 219 6 2" xfId="783"/>
    <cellStyle name="Normal 219 7" xfId="784"/>
    <cellStyle name="Normal 219 7 2" xfId="785"/>
    <cellStyle name="Normal 219 8" xfId="786"/>
    <cellStyle name="Normal 219 8 2" xfId="787"/>
    <cellStyle name="Normal 219 9" xfId="788"/>
    <cellStyle name="Normal 220" xfId="789"/>
    <cellStyle name="Normal 220 2" xfId="790"/>
    <cellStyle name="Normal 220 2 2" xfId="791"/>
    <cellStyle name="Normal 220 2 2 2" xfId="792"/>
    <cellStyle name="Normal 220 2 2 2 2" xfId="793"/>
    <cellStyle name="Normal 220 2 2 3" xfId="794"/>
    <cellStyle name="Normal 220 2 2 3 2" xfId="795"/>
    <cellStyle name="Normal 220 2 2 4" xfId="796"/>
    <cellStyle name="Normal 220 2 3" xfId="797"/>
    <cellStyle name="Normal 220 2 3 2" xfId="798"/>
    <cellStyle name="Normal 220 2 4" xfId="799"/>
    <cellStyle name="Normal 220 2 4 2" xfId="800"/>
    <cellStyle name="Normal 220 2 5" xfId="801"/>
    <cellStyle name="Normal 220 2 5 2" xfId="802"/>
    <cellStyle name="Normal 220 2 6" xfId="803"/>
    <cellStyle name="Normal 220 3" xfId="804"/>
    <cellStyle name="Normal 220 3 2" xfId="805"/>
    <cellStyle name="Normal 220 3 2 2" xfId="806"/>
    <cellStyle name="Normal 220 3 3" xfId="807"/>
    <cellStyle name="Normal 220 3 3 2" xfId="808"/>
    <cellStyle name="Normal 220 3 4" xfId="809"/>
    <cellStyle name="Normal 220 4" xfId="810"/>
    <cellStyle name="Normal 220 4 2" xfId="811"/>
    <cellStyle name="Normal 220 4 2 2" xfId="812"/>
    <cellStyle name="Normal 220 4 3" xfId="813"/>
    <cellStyle name="Normal 220 4 3 2" xfId="814"/>
    <cellStyle name="Normal 220 4 4" xfId="815"/>
    <cellStyle name="Normal 220 5" xfId="816"/>
    <cellStyle name="Normal 220 5 2" xfId="817"/>
    <cellStyle name="Normal 220 5 2 2" xfId="818"/>
    <cellStyle name="Normal 220 5 3" xfId="819"/>
    <cellStyle name="Normal 220 5 3 2" xfId="820"/>
    <cellStyle name="Normal 220 5 4" xfId="821"/>
    <cellStyle name="Normal 220 6" xfId="822"/>
    <cellStyle name="Normal 220 6 2" xfId="823"/>
    <cellStyle name="Normal 220 7" xfId="824"/>
    <cellStyle name="Normal 220 7 2" xfId="825"/>
    <cellStyle name="Normal 220 8" xfId="826"/>
    <cellStyle name="Normal 220 8 2" xfId="827"/>
    <cellStyle name="Normal 220 9" xfId="828"/>
    <cellStyle name="Normal 221" xfId="829"/>
    <cellStyle name="Normal 221 2" xfId="830"/>
    <cellStyle name="Normal 221 2 2" xfId="831"/>
    <cellStyle name="Normal 221 2 2 2" xfId="832"/>
    <cellStyle name="Normal 221 2 2 2 2" xfId="833"/>
    <cellStyle name="Normal 221 2 2 3" xfId="834"/>
    <cellStyle name="Normal 221 2 2 3 2" xfId="835"/>
    <cellStyle name="Normal 221 2 2 4" xfId="836"/>
    <cellStyle name="Normal 221 2 3" xfId="837"/>
    <cellStyle name="Normal 221 2 3 2" xfId="838"/>
    <cellStyle name="Normal 221 2 4" xfId="839"/>
    <cellStyle name="Normal 221 2 4 2" xfId="840"/>
    <cellStyle name="Normal 221 2 5" xfId="841"/>
    <cellStyle name="Normal 221 2 5 2" xfId="842"/>
    <cellStyle name="Normal 221 2 6" xfId="843"/>
    <cellStyle name="Normal 221 3" xfId="844"/>
    <cellStyle name="Normal 221 3 2" xfId="845"/>
    <cellStyle name="Normal 221 3 2 2" xfId="846"/>
    <cellStyle name="Normal 221 3 3" xfId="847"/>
    <cellStyle name="Normal 221 3 3 2" xfId="848"/>
    <cellStyle name="Normal 221 3 4" xfId="849"/>
    <cellStyle name="Normal 221 4" xfId="850"/>
    <cellStyle name="Normal 221 4 2" xfId="851"/>
    <cellStyle name="Normal 221 4 2 2" xfId="852"/>
    <cellStyle name="Normal 221 4 3" xfId="853"/>
    <cellStyle name="Normal 221 4 3 2" xfId="854"/>
    <cellStyle name="Normal 221 4 4" xfId="855"/>
    <cellStyle name="Normal 221 5" xfId="856"/>
    <cellStyle name="Normal 221 5 2" xfId="857"/>
    <cellStyle name="Normal 221 6" xfId="858"/>
    <cellStyle name="Normal 221 6 2" xfId="859"/>
    <cellStyle name="Normal 221 7" xfId="860"/>
    <cellStyle name="Normal 221 7 2" xfId="861"/>
    <cellStyle name="Normal 221 8" xfId="862"/>
    <cellStyle name="Normal 222" xfId="863"/>
    <cellStyle name="Normal 222 2" xfId="864"/>
    <cellStyle name="Normal 222 2 2" xfId="865"/>
    <cellStyle name="Normal 222 2 2 2" xfId="866"/>
    <cellStyle name="Normal 222 2 2 2 2" xfId="867"/>
    <cellStyle name="Normal 222 2 2 3" xfId="868"/>
    <cellStyle name="Normal 222 2 2 3 2" xfId="869"/>
    <cellStyle name="Normal 222 2 2 4" xfId="870"/>
    <cellStyle name="Normal 222 2 3" xfId="871"/>
    <cellStyle name="Normal 222 2 3 2" xfId="872"/>
    <cellStyle name="Normal 222 2 4" xfId="873"/>
    <cellStyle name="Normal 222 2 4 2" xfId="874"/>
    <cellStyle name="Normal 222 2 5" xfId="875"/>
    <cellStyle name="Normal 222 2 5 2" xfId="876"/>
    <cellStyle name="Normal 222 2 6" xfId="877"/>
    <cellStyle name="Normal 222 3" xfId="878"/>
    <cellStyle name="Normal 222 3 2" xfId="879"/>
    <cellStyle name="Normal 222 3 2 2" xfId="880"/>
    <cellStyle name="Normal 222 3 3" xfId="881"/>
    <cellStyle name="Normal 222 3 3 2" xfId="882"/>
    <cellStyle name="Normal 222 3 4" xfId="883"/>
    <cellStyle name="Normal 222 4" xfId="884"/>
    <cellStyle name="Normal 222 4 2" xfId="885"/>
    <cellStyle name="Normal 222 4 2 2" xfId="886"/>
    <cellStyle name="Normal 222 4 3" xfId="887"/>
    <cellStyle name="Normal 222 4 3 2" xfId="888"/>
    <cellStyle name="Normal 222 4 4" xfId="889"/>
    <cellStyle name="Normal 222 5" xfId="890"/>
    <cellStyle name="Normal 222 5 2" xfId="891"/>
    <cellStyle name="Normal 222 5 2 2" xfId="892"/>
    <cellStyle name="Normal 222 5 3" xfId="893"/>
    <cellStyle name="Normal 222 5 3 2" xfId="894"/>
    <cellStyle name="Normal 222 5 4" xfId="895"/>
    <cellStyle name="Normal 222 6" xfId="896"/>
    <cellStyle name="Normal 222 6 2" xfId="897"/>
    <cellStyle name="Normal 222 7" xfId="898"/>
    <cellStyle name="Normal 222 7 2" xfId="899"/>
    <cellStyle name="Normal 222 8" xfId="900"/>
    <cellStyle name="Normal 222 8 2" xfId="901"/>
    <cellStyle name="Normal 222 9" xfId="902"/>
    <cellStyle name="Normal 223" xfId="903"/>
    <cellStyle name="Normal 223 2" xfId="904"/>
    <cellStyle name="Normal 223 2 2" xfId="905"/>
    <cellStyle name="Normal 223 2 2 2" xfId="906"/>
    <cellStyle name="Normal 223 2 2 2 2" xfId="907"/>
    <cellStyle name="Normal 223 2 2 3" xfId="908"/>
    <cellStyle name="Normal 223 2 2 3 2" xfId="909"/>
    <cellStyle name="Normal 223 2 2 4" xfId="910"/>
    <cellStyle name="Normal 223 2 3" xfId="911"/>
    <cellStyle name="Normal 223 2 3 2" xfId="912"/>
    <cellStyle name="Normal 223 2 4" xfId="913"/>
    <cellStyle name="Normal 223 2 4 2" xfId="914"/>
    <cellStyle name="Normal 223 2 5" xfId="915"/>
    <cellStyle name="Normal 223 2 5 2" xfId="916"/>
    <cellStyle name="Normal 223 2 6" xfId="917"/>
    <cellStyle name="Normal 223 3" xfId="918"/>
    <cellStyle name="Normal 223 3 2" xfId="919"/>
    <cellStyle name="Normal 223 3 2 2" xfId="920"/>
    <cellStyle name="Normal 223 3 3" xfId="921"/>
    <cellStyle name="Normal 223 3 3 2" xfId="922"/>
    <cellStyle name="Normal 223 3 4" xfId="923"/>
    <cellStyle name="Normal 223 4" xfId="924"/>
    <cellStyle name="Normal 223 4 2" xfId="925"/>
    <cellStyle name="Normal 223 4 2 2" xfId="926"/>
    <cellStyle name="Normal 223 4 3" xfId="927"/>
    <cellStyle name="Normal 223 4 3 2" xfId="928"/>
    <cellStyle name="Normal 223 4 4" xfId="929"/>
    <cellStyle name="Normal 223 5" xfId="930"/>
    <cellStyle name="Normal 223 5 2" xfId="931"/>
    <cellStyle name="Normal 223 5 2 2" xfId="932"/>
    <cellStyle name="Normal 223 5 3" xfId="933"/>
    <cellStyle name="Normal 223 5 3 2" xfId="934"/>
    <cellStyle name="Normal 223 5 4" xfId="935"/>
    <cellStyle name="Normal 223 6" xfId="936"/>
    <cellStyle name="Normal 223 6 2" xfId="937"/>
    <cellStyle name="Normal 223 7" xfId="938"/>
    <cellStyle name="Normal 223 7 2" xfId="939"/>
    <cellStyle name="Normal 223 8" xfId="940"/>
    <cellStyle name="Normal 223 8 2" xfId="941"/>
    <cellStyle name="Normal 223 9" xfId="942"/>
    <cellStyle name="Normal 224" xfId="943"/>
    <cellStyle name="Normal 224 2" xfId="944"/>
    <cellStyle name="Normal 224 2 2" xfId="945"/>
    <cellStyle name="Normal 224 2 2 2" xfId="946"/>
    <cellStyle name="Normal 224 2 2 2 2" xfId="947"/>
    <cellStyle name="Normal 224 2 2 3" xfId="948"/>
    <cellStyle name="Normal 224 2 2 3 2" xfId="949"/>
    <cellStyle name="Normal 224 2 2 4" xfId="950"/>
    <cellStyle name="Normal 224 2 3" xfId="951"/>
    <cellStyle name="Normal 224 2 3 2" xfId="952"/>
    <cellStyle name="Normal 224 2 4" xfId="953"/>
    <cellStyle name="Normal 224 2 4 2" xfId="954"/>
    <cellStyle name="Normal 224 2 5" xfId="955"/>
    <cellStyle name="Normal 224 2 5 2" xfId="956"/>
    <cellStyle name="Normal 224 2 6" xfId="957"/>
    <cellStyle name="Normal 224 3" xfId="958"/>
    <cellStyle name="Normal 224 3 2" xfId="959"/>
    <cellStyle name="Normal 224 3 2 2" xfId="960"/>
    <cellStyle name="Normal 224 3 3" xfId="961"/>
    <cellStyle name="Normal 224 3 3 2" xfId="962"/>
    <cellStyle name="Normal 224 3 4" xfId="963"/>
    <cellStyle name="Normal 224 4" xfId="964"/>
    <cellStyle name="Normal 224 4 2" xfId="965"/>
    <cellStyle name="Normal 224 4 2 2" xfId="966"/>
    <cellStyle name="Normal 224 4 3" xfId="967"/>
    <cellStyle name="Normal 224 4 3 2" xfId="968"/>
    <cellStyle name="Normal 224 4 4" xfId="969"/>
    <cellStyle name="Normal 224 5" xfId="970"/>
    <cellStyle name="Normal 224 5 2" xfId="971"/>
    <cellStyle name="Normal 224 5 2 2" xfId="972"/>
    <cellStyle name="Normal 224 5 3" xfId="973"/>
    <cellStyle name="Normal 224 5 3 2" xfId="974"/>
    <cellStyle name="Normal 224 5 4" xfId="975"/>
    <cellStyle name="Normal 224 6" xfId="976"/>
    <cellStyle name="Normal 224 6 2" xfId="977"/>
    <cellStyle name="Normal 224 7" xfId="978"/>
    <cellStyle name="Normal 224 7 2" xfId="979"/>
    <cellStyle name="Normal 224 8" xfId="980"/>
    <cellStyle name="Normal 224 8 2" xfId="981"/>
    <cellStyle name="Normal 224 9" xfId="982"/>
    <cellStyle name="Normal 225" xfId="983"/>
    <cellStyle name="Normal 225 2" xfId="984"/>
    <cellStyle name="Normal 225 2 2" xfId="985"/>
    <cellStyle name="Normal 225 2 2 2" xfId="986"/>
    <cellStyle name="Normal 225 2 2 2 2" xfId="987"/>
    <cellStyle name="Normal 225 2 2 3" xfId="988"/>
    <cellStyle name="Normal 225 2 2 3 2" xfId="989"/>
    <cellStyle name="Normal 225 2 2 4" xfId="990"/>
    <cellStyle name="Normal 225 2 3" xfId="991"/>
    <cellStyle name="Normal 225 2 3 2" xfId="992"/>
    <cellStyle name="Normal 225 2 4" xfId="993"/>
    <cellStyle name="Normal 225 2 4 2" xfId="994"/>
    <cellStyle name="Normal 225 2 5" xfId="995"/>
    <cellStyle name="Normal 225 2 5 2" xfId="996"/>
    <cellStyle name="Normal 225 2 6" xfId="997"/>
    <cellStyle name="Normal 225 3" xfId="998"/>
    <cellStyle name="Normal 225 3 2" xfId="999"/>
    <cellStyle name="Normal 225 3 2 2" xfId="1000"/>
    <cellStyle name="Normal 225 3 3" xfId="1001"/>
    <cellStyle name="Normal 225 3 3 2" xfId="1002"/>
    <cellStyle name="Normal 225 3 4" xfId="1003"/>
    <cellStyle name="Normal 225 4" xfId="1004"/>
    <cellStyle name="Normal 225 4 2" xfId="1005"/>
    <cellStyle name="Normal 225 4 2 2" xfId="1006"/>
    <cellStyle name="Normal 225 4 3" xfId="1007"/>
    <cellStyle name="Normal 225 4 3 2" xfId="1008"/>
    <cellStyle name="Normal 225 4 4" xfId="1009"/>
    <cellStyle name="Normal 225 5" xfId="1010"/>
    <cellStyle name="Normal 225 5 2" xfId="1011"/>
    <cellStyle name="Normal 225 5 2 2" xfId="1012"/>
    <cellStyle name="Normal 225 5 3" xfId="1013"/>
    <cellStyle name="Normal 225 5 3 2" xfId="1014"/>
    <cellStyle name="Normal 225 5 4" xfId="1015"/>
    <cellStyle name="Normal 225 6" xfId="1016"/>
    <cellStyle name="Normal 225 6 2" xfId="1017"/>
    <cellStyle name="Normal 225 7" xfId="1018"/>
    <cellStyle name="Normal 225 7 2" xfId="1019"/>
    <cellStyle name="Normal 225 8" xfId="1020"/>
    <cellStyle name="Normal 225 8 2" xfId="1021"/>
    <cellStyle name="Normal 225 9" xfId="1022"/>
    <cellStyle name="Normal 226" xfId="1023"/>
    <cellStyle name="Normal 226 2" xfId="1024"/>
    <cellStyle name="Normal 226 2 2" xfId="1025"/>
    <cellStyle name="Normal 226 2 2 2" xfId="1026"/>
    <cellStyle name="Normal 226 2 2 2 2" xfId="1027"/>
    <cellStyle name="Normal 226 2 2 3" xfId="1028"/>
    <cellStyle name="Normal 226 2 2 3 2" xfId="1029"/>
    <cellStyle name="Normal 226 2 2 4" xfId="1030"/>
    <cellStyle name="Normal 226 2 3" xfId="1031"/>
    <cellStyle name="Normal 226 2 3 2" xfId="1032"/>
    <cellStyle name="Normal 226 2 4" xfId="1033"/>
    <cellStyle name="Normal 226 2 4 2" xfId="1034"/>
    <cellStyle name="Normal 226 2 5" xfId="1035"/>
    <cellStyle name="Normal 226 2 5 2" xfId="1036"/>
    <cellStyle name="Normal 226 2 6" xfId="1037"/>
    <cellStyle name="Normal 226 3" xfId="1038"/>
    <cellStyle name="Normal 226 3 2" xfId="1039"/>
    <cellStyle name="Normal 226 3 2 2" xfId="1040"/>
    <cellStyle name="Normal 226 3 3" xfId="1041"/>
    <cellStyle name="Normal 226 3 3 2" xfId="1042"/>
    <cellStyle name="Normal 226 3 4" xfId="1043"/>
    <cellStyle name="Normal 226 4" xfId="1044"/>
    <cellStyle name="Normal 226 4 2" xfId="1045"/>
    <cellStyle name="Normal 226 4 2 2" xfId="1046"/>
    <cellStyle name="Normal 226 4 3" xfId="1047"/>
    <cellStyle name="Normal 226 4 3 2" xfId="1048"/>
    <cellStyle name="Normal 226 4 4" xfId="1049"/>
    <cellStyle name="Normal 226 5" xfId="1050"/>
    <cellStyle name="Normal 226 5 2" xfId="1051"/>
    <cellStyle name="Normal 226 5 2 2" xfId="1052"/>
    <cellStyle name="Normal 226 5 3" xfId="1053"/>
    <cellStyle name="Normal 226 5 3 2" xfId="1054"/>
    <cellStyle name="Normal 226 5 4" xfId="1055"/>
    <cellStyle name="Normal 226 6" xfId="1056"/>
    <cellStyle name="Normal 226 6 2" xfId="1057"/>
    <cellStyle name="Normal 226 7" xfId="1058"/>
    <cellStyle name="Normal 226 7 2" xfId="1059"/>
    <cellStyle name="Normal 226 8" xfId="1060"/>
    <cellStyle name="Normal 226 8 2" xfId="1061"/>
    <cellStyle name="Normal 226 9" xfId="1062"/>
    <cellStyle name="Normal 227" xfId="1063"/>
    <cellStyle name="Normal 227 2" xfId="1064"/>
    <cellStyle name="Normal 227 2 2" xfId="1065"/>
    <cellStyle name="Normal 227 2 2 2" xfId="1066"/>
    <cellStyle name="Normal 227 2 2 2 2" xfId="1067"/>
    <cellStyle name="Normal 227 2 2 3" xfId="1068"/>
    <cellStyle name="Normal 227 2 2 3 2" xfId="1069"/>
    <cellStyle name="Normal 227 2 2 4" xfId="1070"/>
    <cellStyle name="Normal 227 2 3" xfId="1071"/>
    <cellStyle name="Normal 227 2 3 2" xfId="1072"/>
    <cellStyle name="Normal 227 2 4" xfId="1073"/>
    <cellStyle name="Normal 227 2 4 2" xfId="1074"/>
    <cellStyle name="Normal 227 2 5" xfId="1075"/>
    <cellStyle name="Normal 227 2 5 2" xfId="1076"/>
    <cellStyle name="Normal 227 2 6" xfId="1077"/>
    <cellStyle name="Normal 227 3" xfId="1078"/>
    <cellStyle name="Normal 227 3 2" xfId="1079"/>
    <cellStyle name="Normal 227 3 2 2" xfId="1080"/>
    <cellStyle name="Normal 227 3 3" xfId="1081"/>
    <cellStyle name="Normal 227 3 3 2" xfId="1082"/>
    <cellStyle name="Normal 227 3 4" xfId="1083"/>
    <cellStyle name="Normal 227 4" xfId="1084"/>
    <cellStyle name="Normal 227 4 2" xfId="1085"/>
    <cellStyle name="Normal 227 4 2 2" xfId="1086"/>
    <cellStyle name="Normal 227 4 3" xfId="1087"/>
    <cellStyle name="Normal 227 4 3 2" xfId="1088"/>
    <cellStyle name="Normal 227 4 4" xfId="1089"/>
    <cellStyle name="Normal 227 5" xfId="1090"/>
    <cellStyle name="Normal 227 5 2" xfId="1091"/>
    <cellStyle name="Normal 227 5 2 2" xfId="1092"/>
    <cellStyle name="Normal 227 5 3" xfId="1093"/>
    <cellStyle name="Normal 227 5 3 2" xfId="1094"/>
    <cellStyle name="Normal 227 5 4" xfId="1095"/>
    <cellStyle name="Normal 227 6" xfId="1096"/>
    <cellStyle name="Normal 227 6 2" xfId="1097"/>
    <cellStyle name="Normal 227 7" xfId="1098"/>
    <cellStyle name="Normal 227 7 2" xfId="1099"/>
    <cellStyle name="Normal 227 8" xfId="1100"/>
    <cellStyle name="Normal 227 8 2" xfId="1101"/>
    <cellStyle name="Normal 227 9" xfId="1102"/>
    <cellStyle name="Normal 228" xfId="1103"/>
    <cellStyle name="Normal 228 2" xfId="1104"/>
    <cellStyle name="Normal 228 2 2" xfId="1105"/>
    <cellStyle name="Normal 228 2 2 2" xfId="1106"/>
    <cellStyle name="Normal 228 2 2 2 2" xfId="1107"/>
    <cellStyle name="Normal 228 2 2 3" xfId="1108"/>
    <cellStyle name="Normal 228 2 2 3 2" xfId="1109"/>
    <cellStyle name="Normal 228 2 2 4" xfId="1110"/>
    <cellStyle name="Normal 228 2 3" xfId="1111"/>
    <cellStyle name="Normal 228 2 3 2" xfId="1112"/>
    <cellStyle name="Normal 228 2 4" xfId="1113"/>
    <cellStyle name="Normal 228 2 4 2" xfId="1114"/>
    <cellStyle name="Normal 228 2 5" xfId="1115"/>
    <cellStyle name="Normal 228 2 5 2" xfId="1116"/>
    <cellStyle name="Normal 228 2 6" xfId="1117"/>
    <cellStyle name="Normal 228 3" xfId="1118"/>
    <cellStyle name="Normal 228 3 2" xfId="1119"/>
    <cellStyle name="Normal 228 3 2 2" xfId="1120"/>
    <cellStyle name="Normal 228 3 3" xfId="1121"/>
    <cellStyle name="Normal 228 3 3 2" xfId="1122"/>
    <cellStyle name="Normal 228 3 4" xfId="1123"/>
    <cellStyle name="Normal 228 4" xfId="1124"/>
    <cellStyle name="Normal 228 4 2" xfId="1125"/>
    <cellStyle name="Normal 228 4 2 2" xfId="1126"/>
    <cellStyle name="Normal 228 4 3" xfId="1127"/>
    <cellStyle name="Normal 228 4 3 2" xfId="1128"/>
    <cellStyle name="Normal 228 4 4" xfId="1129"/>
    <cellStyle name="Normal 228 5" xfId="1130"/>
    <cellStyle name="Normal 228 5 2" xfId="1131"/>
    <cellStyle name="Normal 228 5 2 2" xfId="1132"/>
    <cellStyle name="Normal 228 5 3" xfId="1133"/>
    <cellStyle name="Normal 228 5 3 2" xfId="1134"/>
    <cellStyle name="Normal 228 5 4" xfId="1135"/>
    <cellStyle name="Normal 228 6" xfId="1136"/>
    <cellStyle name="Normal 228 6 2" xfId="1137"/>
    <cellStyle name="Normal 228 7" xfId="1138"/>
    <cellStyle name="Normal 228 7 2" xfId="1139"/>
    <cellStyle name="Normal 228 8" xfId="1140"/>
    <cellStyle name="Normal 228 8 2" xfId="1141"/>
    <cellStyle name="Normal 228 9" xfId="1142"/>
    <cellStyle name="Normal 229" xfId="1143"/>
    <cellStyle name="Normal 229 2" xfId="1144"/>
    <cellStyle name="Normal 229 2 2" xfId="1145"/>
    <cellStyle name="Normal 229 2 2 2" xfId="1146"/>
    <cellStyle name="Normal 229 2 2 2 2" xfId="1147"/>
    <cellStyle name="Normal 229 2 2 3" xfId="1148"/>
    <cellStyle name="Normal 229 2 2 3 2" xfId="1149"/>
    <cellStyle name="Normal 229 2 2 4" xfId="1150"/>
    <cellStyle name="Normal 229 2 3" xfId="1151"/>
    <cellStyle name="Normal 229 2 3 2" xfId="1152"/>
    <cellStyle name="Normal 229 2 4" xfId="1153"/>
    <cellStyle name="Normal 229 2 4 2" xfId="1154"/>
    <cellStyle name="Normal 229 2 5" xfId="1155"/>
    <cellStyle name="Normal 229 2 5 2" xfId="1156"/>
    <cellStyle name="Normal 229 2 6" xfId="1157"/>
    <cellStyle name="Normal 229 3" xfId="1158"/>
    <cellStyle name="Normal 229 3 2" xfId="1159"/>
    <cellStyle name="Normal 229 3 2 2" xfId="1160"/>
    <cellStyle name="Normal 229 3 3" xfId="1161"/>
    <cellStyle name="Normal 229 3 3 2" xfId="1162"/>
    <cellStyle name="Normal 229 3 4" xfId="1163"/>
    <cellStyle name="Normal 229 4" xfId="1164"/>
    <cellStyle name="Normal 229 4 2" xfId="1165"/>
    <cellStyle name="Normal 229 4 2 2" xfId="1166"/>
    <cellStyle name="Normal 229 4 3" xfId="1167"/>
    <cellStyle name="Normal 229 4 3 2" xfId="1168"/>
    <cellStyle name="Normal 229 4 4" xfId="1169"/>
    <cellStyle name="Normal 229 5" xfId="1170"/>
    <cellStyle name="Normal 229 5 2" xfId="1171"/>
    <cellStyle name="Normal 229 5 2 2" xfId="1172"/>
    <cellStyle name="Normal 229 5 3" xfId="1173"/>
    <cellStyle name="Normal 229 5 3 2" xfId="1174"/>
    <cellStyle name="Normal 229 5 4" xfId="1175"/>
    <cellStyle name="Normal 229 6" xfId="1176"/>
    <cellStyle name="Normal 229 6 2" xfId="1177"/>
    <cellStyle name="Normal 229 7" xfId="1178"/>
    <cellStyle name="Normal 229 7 2" xfId="1179"/>
    <cellStyle name="Normal 229 8" xfId="1180"/>
    <cellStyle name="Normal 229 8 2" xfId="1181"/>
    <cellStyle name="Normal 229 9" xfId="1182"/>
    <cellStyle name="Normal 230" xfId="1183"/>
    <cellStyle name="Normal 230 2" xfId="1184"/>
    <cellStyle name="Normal 230 2 2" xfId="1185"/>
    <cellStyle name="Normal 230 2 2 2" xfId="1186"/>
    <cellStyle name="Normal 230 2 2 2 2" xfId="1187"/>
    <cellStyle name="Normal 230 2 2 3" xfId="1188"/>
    <cellStyle name="Normal 230 2 2 3 2" xfId="1189"/>
    <cellStyle name="Normal 230 2 2 4" xfId="1190"/>
    <cellStyle name="Normal 230 2 3" xfId="1191"/>
    <cellStyle name="Normal 230 2 3 2" xfId="1192"/>
    <cellStyle name="Normal 230 2 4" xfId="1193"/>
    <cellStyle name="Normal 230 2 4 2" xfId="1194"/>
    <cellStyle name="Normal 230 2 5" xfId="1195"/>
    <cellStyle name="Normal 230 2 5 2" xfId="1196"/>
    <cellStyle name="Normal 230 2 6" xfId="1197"/>
    <cellStyle name="Normal 230 3" xfId="1198"/>
    <cellStyle name="Normal 230 3 2" xfId="1199"/>
    <cellStyle name="Normal 230 3 2 2" xfId="1200"/>
    <cellStyle name="Normal 230 3 3" xfId="1201"/>
    <cellStyle name="Normal 230 3 3 2" xfId="1202"/>
    <cellStyle name="Normal 230 3 4" xfId="1203"/>
    <cellStyle name="Normal 230 4" xfId="1204"/>
    <cellStyle name="Normal 230 4 2" xfId="1205"/>
    <cellStyle name="Normal 230 4 2 2" xfId="1206"/>
    <cellStyle name="Normal 230 4 3" xfId="1207"/>
    <cellStyle name="Normal 230 4 3 2" xfId="1208"/>
    <cellStyle name="Normal 230 4 4" xfId="1209"/>
    <cellStyle name="Normal 230 5" xfId="1210"/>
    <cellStyle name="Normal 230 5 2" xfId="1211"/>
    <cellStyle name="Normal 230 5 2 2" xfId="1212"/>
    <cellStyle name="Normal 230 5 3" xfId="1213"/>
    <cellStyle name="Normal 230 5 3 2" xfId="1214"/>
    <cellStyle name="Normal 230 5 4" xfId="1215"/>
    <cellStyle name="Normal 230 6" xfId="1216"/>
    <cellStyle name="Normal 230 6 2" xfId="1217"/>
    <cellStyle name="Normal 230 7" xfId="1218"/>
    <cellStyle name="Normal 230 7 2" xfId="1219"/>
    <cellStyle name="Normal 230 8" xfId="1220"/>
    <cellStyle name="Normal 230 8 2" xfId="1221"/>
    <cellStyle name="Normal 230 9" xfId="1222"/>
    <cellStyle name="Normal 231" xfId="1223"/>
    <cellStyle name="Normal 231 2" xfId="1224"/>
    <cellStyle name="Normal 231 2 2" xfId="1225"/>
    <cellStyle name="Normal 231 2 2 2" xfId="1226"/>
    <cellStyle name="Normal 231 2 2 2 2" xfId="1227"/>
    <cellStyle name="Normal 231 2 2 3" xfId="1228"/>
    <cellStyle name="Normal 231 2 2 3 2" xfId="1229"/>
    <cellStyle name="Normal 231 2 2 4" xfId="1230"/>
    <cellStyle name="Normal 231 2 3" xfId="1231"/>
    <cellStyle name="Normal 231 2 3 2" xfId="1232"/>
    <cellStyle name="Normal 231 2 4" xfId="1233"/>
    <cellStyle name="Normal 231 2 4 2" xfId="1234"/>
    <cellStyle name="Normal 231 2 5" xfId="1235"/>
    <cellStyle name="Normal 231 2 5 2" xfId="1236"/>
    <cellStyle name="Normal 231 2 6" xfId="1237"/>
    <cellStyle name="Normal 231 3" xfId="1238"/>
    <cellStyle name="Normal 231 3 2" xfId="1239"/>
    <cellStyle name="Normal 231 3 2 2" xfId="1240"/>
    <cellStyle name="Normal 231 3 3" xfId="1241"/>
    <cellStyle name="Normal 231 3 3 2" xfId="1242"/>
    <cellStyle name="Normal 231 3 4" xfId="1243"/>
    <cellStyle name="Normal 231 4" xfId="1244"/>
    <cellStyle name="Normal 231 4 2" xfId="1245"/>
    <cellStyle name="Normal 231 4 2 2" xfId="1246"/>
    <cellStyle name="Normal 231 4 3" xfId="1247"/>
    <cellStyle name="Normal 231 4 3 2" xfId="1248"/>
    <cellStyle name="Normal 231 4 4" xfId="1249"/>
    <cellStyle name="Normal 231 5" xfId="1250"/>
    <cellStyle name="Normal 231 5 2" xfId="1251"/>
    <cellStyle name="Normal 231 5 2 2" xfId="1252"/>
    <cellStyle name="Normal 231 5 3" xfId="1253"/>
    <cellStyle name="Normal 231 5 3 2" xfId="1254"/>
    <cellStyle name="Normal 231 5 4" xfId="1255"/>
    <cellStyle name="Normal 231 6" xfId="1256"/>
    <cellStyle name="Normal 231 6 2" xfId="1257"/>
    <cellStyle name="Normal 231 7" xfId="1258"/>
    <cellStyle name="Normal 231 7 2" xfId="1259"/>
    <cellStyle name="Normal 231 8" xfId="1260"/>
    <cellStyle name="Normal 231 8 2" xfId="1261"/>
    <cellStyle name="Normal 231 9" xfId="1262"/>
    <cellStyle name="Normal 232" xfId="1263"/>
    <cellStyle name="Normal 232 2" xfId="1264"/>
    <cellStyle name="Normal 232 2 2" xfId="1265"/>
    <cellStyle name="Normal 232 2 2 2" xfId="1266"/>
    <cellStyle name="Normal 232 2 2 2 2" xfId="1267"/>
    <cellStyle name="Normal 232 2 2 3" xfId="1268"/>
    <cellStyle name="Normal 232 2 2 3 2" xfId="1269"/>
    <cellStyle name="Normal 232 2 2 4" xfId="1270"/>
    <cellStyle name="Normal 232 2 3" xfId="1271"/>
    <cellStyle name="Normal 232 2 3 2" xfId="1272"/>
    <cellStyle name="Normal 232 2 4" xfId="1273"/>
    <cellStyle name="Normal 232 2 4 2" xfId="1274"/>
    <cellStyle name="Normal 232 2 5" xfId="1275"/>
    <cellStyle name="Normal 232 2 5 2" xfId="1276"/>
    <cellStyle name="Normal 232 2 6" xfId="1277"/>
    <cellStyle name="Normal 232 3" xfId="1278"/>
    <cellStyle name="Normal 232 3 2" xfId="1279"/>
    <cellStyle name="Normal 232 3 2 2" xfId="1280"/>
    <cellStyle name="Normal 232 3 3" xfId="1281"/>
    <cellStyle name="Normal 232 3 3 2" xfId="1282"/>
    <cellStyle name="Normal 232 3 4" xfId="1283"/>
    <cellStyle name="Normal 232 4" xfId="1284"/>
    <cellStyle name="Normal 232 4 2" xfId="1285"/>
    <cellStyle name="Normal 232 4 2 2" xfId="1286"/>
    <cellStyle name="Normal 232 4 3" xfId="1287"/>
    <cellStyle name="Normal 232 4 3 2" xfId="1288"/>
    <cellStyle name="Normal 232 4 4" xfId="1289"/>
    <cellStyle name="Normal 232 5" xfId="1290"/>
    <cellStyle name="Normal 232 5 2" xfId="1291"/>
    <cellStyle name="Normal 232 5 2 2" xfId="1292"/>
    <cellStyle name="Normal 232 5 3" xfId="1293"/>
    <cellStyle name="Normal 232 5 3 2" xfId="1294"/>
    <cellStyle name="Normal 232 5 4" xfId="1295"/>
    <cellStyle name="Normal 232 6" xfId="1296"/>
    <cellStyle name="Normal 232 6 2" xfId="1297"/>
    <cellStyle name="Normal 232 7" xfId="1298"/>
    <cellStyle name="Normal 232 7 2" xfId="1299"/>
    <cellStyle name="Normal 232 8" xfId="1300"/>
    <cellStyle name="Normal 232 8 2" xfId="1301"/>
    <cellStyle name="Normal 232 9" xfId="1302"/>
    <cellStyle name="Normal 233" xfId="1303"/>
    <cellStyle name="Normal 233 2" xfId="1304"/>
    <cellStyle name="Normal 233 2 2" xfId="1305"/>
    <cellStyle name="Normal 233 2 2 2" xfId="1306"/>
    <cellStyle name="Normal 233 2 2 2 2" xfId="1307"/>
    <cellStyle name="Normal 233 2 2 3" xfId="1308"/>
    <cellStyle name="Normal 233 2 2 3 2" xfId="1309"/>
    <cellStyle name="Normal 233 2 2 4" xfId="1310"/>
    <cellStyle name="Normal 233 2 3" xfId="1311"/>
    <cellStyle name="Normal 233 2 3 2" xfId="1312"/>
    <cellStyle name="Normal 233 2 4" xfId="1313"/>
    <cellStyle name="Normal 233 2 4 2" xfId="1314"/>
    <cellStyle name="Normal 233 2 5" xfId="1315"/>
    <cellStyle name="Normal 233 2 5 2" xfId="1316"/>
    <cellStyle name="Normal 233 2 6" xfId="1317"/>
    <cellStyle name="Normal 233 3" xfId="1318"/>
    <cellStyle name="Normal 233 3 2" xfId="1319"/>
    <cellStyle name="Normal 233 3 2 2" xfId="1320"/>
    <cellStyle name="Normal 233 3 3" xfId="1321"/>
    <cellStyle name="Normal 233 3 3 2" xfId="1322"/>
    <cellStyle name="Normal 233 3 4" xfId="1323"/>
    <cellStyle name="Normal 233 4" xfId="1324"/>
    <cellStyle name="Normal 233 4 2" xfId="1325"/>
    <cellStyle name="Normal 233 4 2 2" xfId="1326"/>
    <cellStyle name="Normal 233 4 3" xfId="1327"/>
    <cellStyle name="Normal 233 4 3 2" xfId="1328"/>
    <cellStyle name="Normal 233 4 4" xfId="1329"/>
    <cellStyle name="Normal 233 5" xfId="1330"/>
    <cellStyle name="Normal 233 5 2" xfId="1331"/>
    <cellStyle name="Normal 233 5 2 2" xfId="1332"/>
    <cellStyle name="Normal 233 5 3" xfId="1333"/>
    <cellStyle name="Normal 233 5 3 2" xfId="1334"/>
    <cellStyle name="Normal 233 5 4" xfId="1335"/>
    <cellStyle name="Normal 233 6" xfId="1336"/>
    <cellStyle name="Normal 233 6 2" xfId="1337"/>
    <cellStyle name="Normal 233 7" xfId="1338"/>
    <cellStyle name="Normal 233 7 2" xfId="1339"/>
    <cellStyle name="Normal 233 8" xfId="1340"/>
    <cellStyle name="Normal 233 8 2" xfId="1341"/>
    <cellStyle name="Normal 233 9" xfId="1342"/>
    <cellStyle name="Normal 234" xfId="1343"/>
    <cellStyle name="Normal 234 2" xfId="1344"/>
    <cellStyle name="Normal 234 2 2" xfId="1345"/>
    <cellStyle name="Normal 234 2 2 2" xfId="1346"/>
    <cellStyle name="Normal 234 2 2 2 2" xfId="1347"/>
    <cellStyle name="Normal 234 2 2 3" xfId="1348"/>
    <cellStyle name="Normal 234 2 2 3 2" xfId="1349"/>
    <cellStyle name="Normal 234 2 2 4" xfId="1350"/>
    <cellStyle name="Normal 234 2 3" xfId="1351"/>
    <cellStyle name="Normal 234 2 3 2" xfId="1352"/>
    <cellStyle name="Normal 234 2 4" xfId="1353"/>
    <cellStyle name="Normal 234 2 4 2" xfId="1354"/>
    <cellStyle name="Normal 234 2 5" xfId="1355"/>
    <cellStyle name="Normal 234 2 5 2" xfId="1356"/>
    <cellStyle name="Normal 234 2 6" xfId="1357"/>
    <cellStyle name="Normal 234 3" xfId="1358"/>
    <cellStyle name="Normal 234 3 2" xfId="1359"/>
    <cellStyle name="Normal 234 3 2 2" xfId="1360"/>
    <cellStyle name="Normal 234 3 3" xfId="1361"/>
    <cellStyle name="Normal 234 3 3 2" xfId="1362"/>
    <cellStyle name="Normal 234 3 4" xfId="1363"/>
    <cellStyle name="Normal 234 4" xfId="1364"/>
    <cellStyle name="Normal 234 4 2" xfId="1365"/>
    <cellStyle name="Normal 234 4 2 2" xfId="1366"/>
    <cellStyle name="Normal 234 4 3" xfId="1367"/>
    <cellStyle name="Normal 234 4 3 2" xfId="1368"/>
    <cellStyle name="Normal 234 4 4" xfId="1369"/>
    <cellStyle name="Normal 234 5" xfId="1370"/>
    <cellStyle name="Normal 234 5 2" xfId="1371"/>
    <cellStyle name="Normal 234 5 2 2" xfId="1372"/>
    <cellStyle name="Normal 234 5 3" xfId="1373"/>
    <cellStyle name="Normal 234 5 3 2" xfId="1374"/>
    <cellStyle name="Normal 234 5 4" xfId="1375"/>
    <cellStyle name="Normal 234 6" xfId="1376"/>
    <cellStyle name="Normal 234 6 2" xfId="1377"/>
    <cellStyle name="Normal 234 7" xfId="1378"/>
    <cellStyle name="Normal 234 7 2" xfId="1379"/>
    <cellStyle name="Normal 234 8" xfId="1380"/>
    <cellStyle name="Normal 234 8 2" xfId="1381"/>
    <cellStyle name="Normal 234 9" xfId="1382"/>
    <cellStyle name="Normal 235" xfId="1383"/>
    <cellStyle name="Normal 235 2" xfId="1384"/>
    <cellStyle name="Normal 235 2 2" xfId="1385"/>
    <cellStyle name="Normal 235 2 2 2" xfId="1386"/>
    <cellStyle name="Normal 235 2 2 2 2" xfId="1387"/>
    <cellStyle name="Normal 235 2 2 3" xfId="1388"/>
    <cellStyle name="Normal 235 2 2 3 2" xfId="1389"/>
    <cellStyle name="Normal 235 2 2 4" xfId="1390"/>
    <cellStyle name="Normal 235 2 3" xfId="1391"/>
    <cellStyle name="Normal 235 2 3 2" xfId="1392"/>
    <cellStyle name="Normal 235 2 4" xfId="1393"/>
    <cellStyle name="Normal 235 2 4 2" xfId="1394"/>
    <cellStyle name="Normal 235 2 5" xfId="1395"/>
    <cellStyle name="Normal 235 2 5 2" xfId="1396"/>
    <cellStyle name="Normal 235 2 6" xfId="1397"/>
    <cellStyle name="Normal 235 3" xfId="1398"/>
    <cellStyle name="Normal 235 3 2" xfId="1399"/>
    <cellStyle name="Normal 235 3 2 2" xfId="1400"/>
    <cellStyle name="Normal 235 3 3" xfId="1401"/>
    <cellStyle name="Normal 235 3 3 2" xfId="1402"/>
    <cellStyle name="Normal 235 3 4" xfId="1403"/>
    <cellStyle name="Normal 235 4" xfId="1404"/>
    <cellStyle name="Normal 235 4 2" xfId="1405"/>
    <cellStyle name="Normal 235 4 2 2" xfId="1406"/>
    <cellStyle name="Normal 235 4 3" xfId="1407"/>
    <cellStyle name="Normal 235 4 3 2" xfId="1408"/>
    <cellStyle name="Normal 235 4 4" xfId="1409"/>
    <cellStyle name="Normal 235 5" xfId="1410"/>
    <cellStyle name="Normal 235 5 2" xfId="1411"/>
    <cellStyle name="Normal 235 5 2 2" xfId="1412"/>
    <cellStyle name="Normal 235 5 3" xfId="1413"/>
    <cellStyle name="Normal 235 5 3 2" xfId="1414"/>
    <cellStyle name="Normal 235 5 4" xfId="1415"/>
    <cellStyle name="Normal 235 6" xfId="1416"/>
    <cellStyle name="Normal 235 6 2" xfId="1417"/>
    <cellStyle name="Normal 235 7" xfId="1418"/>
    <cellStyle name="Normal 235 7 2" xfId="1419"/>
    <cellStyle name="Normal 235 8" xfId="1420"/>
    <cellStyle name="Normal 235 8 2" xfId="1421"/>
    <cellStyle name="Normal 235 9" xfId="1422"/>
    <cellStyle name="Normal 236" xfId="1423"/>
    <cellStyle name="Normal 236 2" xfId="1424"/>
    <cellStyle name="Normal 236 2 2" xfId="1425"/>
    <cellStyle name="Normal 236 2 2 2" xfId="1426"/>
    <cellStyle name="Normal 236 2 2 2 2" xfId="1427"/>
    <cellStyle name="Normal 236 2 2 3" xfId="1428"/>
    <cellStyle name="Normal 236 2 2 3 2" xfId="1429"/>
    <cellStyle name="Normal 236 2 2 4" xfId="1430"/>
    <cellStyle name="Normal 236 2 3" xfId="1431"/>
    <cellStyle name="Normal 236 2 3 2" xfId="1432"/>
    <cellStyle name="Normal 236 2 4" xfId="1433"/>
    <cellStyle name="Normal 236 2 4 2" xfId="1434"/>
    <cellStyle name="Normal 236 2 5" xfId="1435"/>
    <cellStyle name="Normal 236 2 5 2" xfId="1436"/>
    <cellStyle name="Normal 236 2 6" xfId="1437"/>
    <cellStyle name="Normal 236 3" xfId="1438"/>
    <cellStyle name="Normal 236 3 2" xfId="1439"/>
    <cellStyle name="Normal 236 3 2 2" xfId="1440"/>
    <cellStyle name="Normal 236 3 3" xfId="1441"/>
    <cellStyle name="Normal 236 3 3 2" xfId="1442"/>
    <cellStyle name="Normal 236 3 4" xfId="1443"/>
    <cellStyle name="Normal 236 4" xfId="1444"/>
    <cellStyle name="Normal 236 4 2" xfId="1445"/>
    <cellStyle name="Normal 236 4 2 2" xfId="1446"/>
    <cellStyle name="Normal 236 4 3" xfId="1447"/>
    <cellStyle name="Normal 236 4 3 2" xfId="1448"/>
    <cellStyle name="Normal 236 4 4" xfId="1449"/>
    <cellStyle name="Normal 236 5" xfId="1450"/>
    <cellStyle name="Normal 236 5 2" xfId="1451"/>
    <cellStyle name="Normal 236 5 2 2" xfId="1452"/>
    <cellStyle name="Normal 236 5 3" xfId="1453"/>
    <cellStyle name="Normal 236 5 3 2" xfId="1454"/>
    <cellStyle name="Normal 236 5 4" xfId="1455"/>
    <cellStyle name="Normal 236 6" xfId="1456"/>
    <cellStyle name="Normal 236 6 2" xfId="1457"/>
    <cellStyle name="Normal 236 7" xfId="1458"/>
    <cellStyle name="Normal 236 7 2" xfId="1459"/>
    <cellStyle name="Normal 236 8" xfId="1460"/>
    <cellStyle name="Normal 236 8 2" xfId="1461"/>
    <cellStyle name="Normal 236 9" xfId="1462"/>
    <cellStyle name="Normal 237" xfId="1463"/>
    <cellStyle name="Normal 237 2" xfId="1464"/>
    <cellStyle name="Normal 237 2 2" xfId="1465"/>
    <cellStyle name="Normal 237 2 2 2" xfId="1466"/>
    <cellStyle name="Normal 237 2 2 2 2" xfId="1467"/>
    <cellStyle name="Normal 237 2 2 3" xfId="1468"/>
    <cellStyle name="Normal 237 2 2 3 2" xfId="1469"/>
    <cellStyle name="Normal 237 2 2 4" xfId="1470"/>
    <cellStyle name="Normal 237 2 3" xfId="1471"/>
    <cellStyle name="Normal 237 2 3 2" xfId="1472"/>
    <cellStyle name="Normal 237 2 4" xfId="1473"/>
    <cellStyle name="Normal 237 2 4 2" xfId="1474"/>
    <cellStyle name="Normal 237 2 5" xfId="1475"/>
    <cellStyle name="Normal 237 2 5 2" xfId="1476"/>
    <cellStyle name="Normal 237 2 6" xfId="1477"/>
    <cellStyle name="Normal 237 3" xfId="1478"/>
    <cellStyle name="Normal 237 3 2" xfId="1479"/>
    <cellStyle name="Normal 237 3 2 2" xfId="1480"/>
    <cellStyle name="Normal 237 3 3" xfId="1481"/>
    <cellStyle name="Normal 237 3 3 2" xfId="1482"/>
    <cellStyle name="Normal 237 3 4" xfId="1483"/>
    <cellStyle name="Normal 237 4" xfId="1484"/>
    <cellStyle name="Normal 237 4 2" xfId="1485"/>
    <cellStyle name="Normal 237 4 2 2" xfId="1486"/>
    <cellStyle name="Normal 237 4 3" xfId="1487"/>
    <cellStyle name="Normal 237 4 3 2" xfId="1488"/>
    <cellStyle name="Normal 237 4 4" xfId="1489"/>
    <cellStyle name="Normal 237 5" xfId="1490"/>
    <cellStyle name="Normal 237 5 2" xfId="1491"/>
    <cellStyle name="Normal 237 5 2 2" xfId="1492"/>
    <cellStyle name="Normal 237 5 3" xfId="1493"/>
    <cellStyle name="Normal 237 5 3 2" xfId="1494"/>
    <cellStyle name="Normal 237 5 4" xfId="1495"/>
    <cellStyle name="Normal 237 6" xfId="1496"/>
    <cellStyle name="Normal 237 6 2" xfId="1497"/>
    <cellStyle name="Normal 237 7" xfId="1498"/>
    <cellStyle name="Normal 237 7 2" xfId="1499"/>
    <cellStyle name="Normal 237 8" xfId="1500"/>
    <cellStyle name="Normal 237 8 2" xfId="1501"/>
    <cellStyle name="Normal 237 9" xfId="1502"/>
    <cellStyle name="Normal 238" xfId="1503"/>
    <cellStyle name="Normal 238 2" xfId="1504"/>
    <cellStyle name="Normal 238 2 2" xfId="1505"/>
    <cellStyle name="Normal 238 2 2 2" xfId="1506"/>
    <cellStyle name="Normal 238 2 2 2 2" xfId="1507"/>
    <cellStyle name="Normal 238 2 2 3" xfId="1508"/>
    <cellStyle name="Normal 238 2 2 3 2" xfId="1509"/>
    <cellStyle name="Normal 238 2 2 4" xfId="1510"/>
    <cellStyle name="Normal 238 2 3" xfId="1511"/>
    <cellStyle name="Normal 238 2 3 2" xfId="1512"/>
    <cellStyle name="Normal 238 2 4" xfId="1513"/>
    <cellStyle name="Normal 238 2 4 2" xfId="1514"/>
    <cellStyle name="Normal 238 2 5" xfId="1515"/>
    <cellStyle name="Normal 238 2 5 2" xfId="1516"/>
    <cellStyle name="Normal 238 2 6" xfId="1517"/>
    <cellStyle name="Normal 238 3" xfId="1518"/>
    <cellStyle name="Normal 238 3 2" xfId="1519"/>
    <cellStyle name="Normal 238 3 2 2" xfId="1520"/>
    <cellStyle name="Normal 238 3 3" xfId="1521"/>
    <cellStyle name="Normal 238 3 3 2" xfId="1522"/>
    <cellStyle name="Normal 238 3 4" xfId="1523"/>
    <cellStyle name="Normal 238 4" xfId="1524"/>
    <cellStyle name="Normal 238 4 2" xfId="1525"/>
    <cellStyle name="Normal 238 4 2 2" xfId="1526"/>
    <cellStyle name="Normal 238 4 3" xfId="1527"/>
    <cellStyle name="Normal 238 4 3 2" xfId="1528"/>
    <cellStyle name="Normal 238 4 4" xfId="1529"/>
    <cellStyle name="Normal 238 5" xfId="1530"/>
    <cellStyle name="Normal 238 5 2" xfId="1531"/>
    <cellStyle name="Normal 238 5 2 2" xfId="1532"/>
    <cellStyle name="Normal 238 5 3" xfId="1533"/>
    <cellStyle name="Normal 238 5 3 2" xfId="1534"/>
    <cellStyle name="Normal 238 5 4" xfId="1535"/>
    <cellStyle name="Normal 238 6" xfId="1536"/>
    <cellStyle name="Normal 238 6 2" xfId="1537"/>
    <cellStyle name="Normal 238 7" xfId="1538"/>
    <cellStyle name="Normal 238 7 2" xfId="1539"/>
    <cellStyle name="Normal 238 8" xfId="1540"/>
    <cellStyle name="Normal 238 8 2" xfId="1541"/>
    <cellStyle name="Normal 238 9" xfId="1542"/>
    <cellStyle name="Normal 239" xfId="1543"/>
    <cellStyle name="Normal 239 2" xfId="1544"/>
    <cellStyle name="Normal 239 2 2" xfId="1545"/>
    <cellStyle name="Normal 239 2 2 2" xfId="1546"/>
    <cellStyle name="Normal 239 2 2 2 2" xfId="1547"/>
    <cellStyle name="Normal 239 2 2 3" xfId="1548"/>
    <cellStyle name="Normal 239 2 2 3 2" xfId="1549"/>
    <cellStyle name="Normal 239 2 2 4" xfId="1550"/>
    <cellStyle name="Normal 239 2 3" xfId="1551"/>
    <cellStyle name="Normal 239 2 3 2" xfId="1552"/>
    <cellStyle name="Normal 239 2 4" xfId="1553"/>
    <cellStyle name="Normal 239 2 4 2" xfId="1554"/>
    <cellStyle name="Normal 239 2 5" xfId="1555"/>
    <cellStyle name="Normal 239 2 5 2" xfId="1556"/>
    <cellStyle name="Normal 239 2 6" xfId="1557"/>
    <cellStyle name="Normal 239 3" xfId="1558"/>
    <cellStyle name="Normal 239 3 2" xfId="1559"/>
    <cellStyle name="Normal 239 3 2 2" xfId="1560"/>
    <cellStyle name="Normal 239 3 3" xfId="1561"/>
    <cellStyle name="Normal 239 3 3 2" xfId="1562"/>
    <cellStyle name="Normal 239 3 4" xfId="1563"/>
    <cellStyle name="Normal 239 4" xfId="1564"/>
    <cellStyle name="Normal 239 4 2" xfId="1565"/>
    <cellStyle name="Normal 239 4 2 2" xfId="1566"/>
    <cellStyle name="Normal 239 4 3" xfId="1567"/>
    <cellStyle name="Normal 239 4 3 2" xfId="1568"/>
    <cellStyle name="Normal 239 4 4" xfId="1569"/>
    <cellStyle name="Normal 239 5" xfId="1570"/>
    <cellStyle name="Normal 239 5 2" xfId="1571"/>
    <cellStyle name="Normal 239 5 2 2" xfId="1572"/>
    <cellStyle name="Normal 239 5 3" xfId="1573"/>
    <cellStyle name="Normal 239 5 3 2" xfId="1574"/>
    <cellStyle name="Normal 239 5 4" xfId="1575"/>
    <cellStyle name="Normal 239 6" xfId="1576"/>
    <cellStyle name="Normal 239 6 2" xfId="1577"/>
    <cellStyle name="Normal 239 7" xfId="1578"/>
    <cellStyle name="Normal 239 7 2" xfId="1579"/>
    <cellStyle name="Normal 239 8" xfId="1580"/>
    <cellStyle name="Normal 239 8 2" xfId="1581"/>
    <cellStyle name="Normal 239 9" xfId="1582"/>
    <cellStyle name="Normal 240" xfId="1583"/>
    <cellStyle name="Normal 240 2" xfId="1584"/>
    <cellStyle name="Normal 240 2 2" xfId="1585"/>
    <cellStyle name="Normal 240 2 2 2" xfId="1586"/>
    <cellStyle name="Normal 240 2 2 2 2" xfId="1587"/>
    <cellStyle name="Normal 240 2 2 3" xfId="1588"/>
    <cellStyle name="Normal 240 2 2 3 2" xfId="1589"/>
    <cellStyle name="Normal 240 2 2 4" xfId="1590"/>
    <cellStyle name="Normal 240 2 3" xfId="1591"/>
    <cellStyle name="Normal 240 2 3 2" xfId="1592"/>
    <cellStyle name="Normal 240 2 4" xfId="1593"/>
    <cellStyle name="Normal 240 2 4 2" xfId="1594"/>
    <cellStyle name="Normal 240 2 5" xfId="1595"/>
    <cellStyle name="Normal 240 2 5 2" xfId="1596"/>
    <cellStyle name="Normal 240 2 6" xfId="1597"/>
    <cellStyle name="Normal 240 3" xfId="1598"/>
    <cellStyle name="Normal 240 3 2" xfId="1599"/>
    <cellStyle name="Normal 240 3 2 2" xfId="1600"/>
    <cellStyle name="Normal 240 3 3" xfId="1601"/>
    <cellStyle name="Normal 240 3 3 2" xfId="1602"/>
    <cellStyle name="Normal 240 3 4" xfId="1603"/>
    <cellStyle name="Normal 240 4" xfId="1604"/>
    <cellStyle name="Normal 240 4 2" xfId="1605"/>
    <cellStyle name="Normal 240 4 2 2" xfId="1606"/>
    <cellStyle name="Normal 240 4 3" xfId="1607"/>
    <cellStyle name="Normal 240 4 3 2" xfId="1608"/>
    <cellStyle name="Normal 240 4 4" xfId="1609"/>
    <cellStyle name="Normal 240 5" xfId="1610"/>
    <cellStyle name="Normal 240 5 2" xfId="1611"/>
    <cellStyle name="Normal 240 5 2 2" xfId="1612"/>
    <cellStyle name="Normal 240 5 3" xfId="1613"/>
    <cellStyle name="Normal 240 5 3 2" xfId="1614"/>
    <cellStyle name="Normal 240 5 4" xfId="1615"/>
    <cellStyle name="Normal 240 6" xfId="1616"/>
    <cellStyle name="Normal 240 6 2" xfId="1617"/>
    <cellStyle name="Normal 240 7" xfId="1618"/>
    <cellStyle name="Normal 240 7 2" xfId="1619"/>
    <cellStyle name="Normal 240 8" xfId="1620"/>
    <cellStyle name="Normal 240 8 2" xfId="1621"/>
    <cellStyle name="Normal 240 9" xfId="1622"/>
    <cellStyle name="Normal 29" xfId="1623"/>
    <cellStyle name="Normal 29 2" xfId="1624"/>
    <cellStyle name="Normal 3" xfId="1625"/>
    <cellStyle name="Normal 3 10" xfId="1626"/>
    <cellStyle name="Normal 3 10 2" xfId="1627"/>
    <cellStyle name="Normal 3 100" xfId="1628"/>
    <cellStyle name="Normal 3 100 2" xfId="1629"/>
    <cellStyle name="Normal 3 101" xfId="1630"/>
    <cellStyle name="Normal 3 101 2" xfId="1631"/>
    <cellStyle name="Normal 3 102" xfId="1632"/>
    <cellStyle name="Normal 3 102 2" xfId="1633"/>
    <cellStyle name="Normal 3 103" xfId="1634"/>
    <cellStyle name="Normal 3 103 2" xfId="1635"/>
    <cellStyle name="Normal 3 104" xfId="1636"/>
    <cellStyle name="Normal 3 104 2" xfId="1637"/>
    <cellStyle name="Normal 3 105" xfId="1638"/>
    <cellStyle name="Normal 3 105 2" xfId="1639"/>
    <cellStyle name="Normal 3 106" xfId="1640"/>
    <cellStyle name="Normal 3 106 2" xfId="1641"/>
    <cellStyle name="Normal 3 107" xfId="1642"/>
    <cellStyle name="Normal 3 107 2" xfId="1643"/>
    <cellStyle name="Normal 3 108" xfId="1644"/>
    <cellStyle name="Normal 3 108 2" xfId="1645"/>
    <cellStyle name="Normal 3 109" xfId="1646"/>
    <cellStyle name="Normal 3 109 2" xfId="1647"/>
    <cellStyle name="Normal 3 11" xfId="1648"/>
    <cellStyle name="Normal 3 11 2" xfId="1649"/>
    <cellStyle name="Normal 3 110" xfId="1650"/>
    <cellStyle name="Normal 3 110 2" xfId="1651"/>
    <cellStyle name="Normal 3 111" xfId="1652"/>
    <cellStyle name="Normal 3 111 2" xfId="1653"/>
    <cellStyle name="Normal 3 112" xfId="1654"/>
    <cellStyle name="Normal 3 112 2" xfId="1655"/>
    <cellStyle name="Normal 3 113" xfId="1656"/>
    <cellStyle name="Normal 3 113 2" xfId="1657"/>
    <cellStyle name="Normal 3 114" xfId="1658"/>
    <cellStyle name="Normal 3 114 2" xfId="1659"/>
    <cellStyle name="Normal 3 115" xfId="1660"/>
    <cellStyle name="Normal 3 115 2" xfId="1661"/>
    <cellStyle name="Normal 3 116" xfId="1662"/>
    <cellStyle name="Normal 3 116 2" xfId="1663"/>
    <cellStyle name="Normal 3 117" xfId="1664"/>
    <cellStyle name="Normal 3 117 2" xfId="1665"/>
    <cellStyle name="Normal 3 118" xfId="1666"/>
    <cellStyle name="Normal 3 118 2" xfId="1667"/>
    <cellStyle name="Normal 3 119" xfId="1668"/>
    <cellStyle name="Normal 3 119 2" xfId="1669"/>
    <cellStyle name="Normal 3 12" xfId="1670"/>
    <cellStyle name="Normal 3 12 2" xfId="1671"/>
    <cellStyle name="Normal 3 120" xfId="1672"/>
    <cellStyle name="Normal 3 120 2" xfId="1673"/>
    <cellStyle name="Normal 3 121" xfId="1674"/>
    <cellStyle name="Normal 3 121 2" xfId="1675"/>
    <cellStyle name="Normal 3 122" xfId="1676"/>
    <cellStyle name="Normal 3 122 2" xfId="1677"/>
    <cellStyle name="Normal 3 123" xfId="1678"/>
    <cellStyle name="Normal 3 123 2" xfId="1679"/>
    <cellStyle name="Normal 3 124" xfId="1680"/>
    <cellStyle name="Normal 3 124 2" xfId="1681"/>
    <cellStyle name="Normal 3 125" xfId="1682"/>
    <cellStyle name="Normal 3 125 2" xfId="1683"/>
    <cellStyle name="Normal 3 126" xfId="1684"/>
    <cellStyle name="Normal 3 126 2" xfId="1685"/>
    <cellStyle name="Normal 3 127" xfId="1686"/>
    <cellStyle name="Normal 3 127 2" xfId="1687"/>
    <cellStyle name="Normal 3 128" xfId="1688"/>
    <cellStyle name="Normal 3 128 2" xfId="1689"/>
    <cellStyle name="Normal 3 129" xfId="1690"/>
    <cellStyle name="Normal 3 129 2" xfId="1691"/>
    <cellStyle name="Normal 3 13" xfId="1692"/>
    <cellStyle name="Normal 3 13 2" xfId="1693"/>
    <cellStyle name="Normal 3 130" xfId="1694"/>
    <cellStyle name="Normal 3 130 2" xfId="1695"/>
    <cellStyle name="Normal 3 131" xfId="1696"/>
    <cellStyle name="Normal 3 131 2" xfId="1697"/>
    <cellStyle name="Normal 3 132" xfId="1698"/>
    <cellStyle name="Normal 3 132 2" xfId="1699"/>
    <cellStyle name="Normal 3 133" xfId="1700"/>
    <cellStyle name="Normal 3 133 2" xfId="1701"/>
    <cellStyle name="Normal 3 134" xfId="1702"/>
    <cellStyle name="Normal 3 134 2" xfId="1703"/>
    <cellStyle name="Normal 3 135" xfId="1704"/>
    <cellStyle name="Normal 3 135 2" xfId="1705"/>
    <cellStyle name="Normal 3 136" xfId="1706"/>
    <cellStyle name="Normal 3 136 2" xfId="1707"/>
    <cellStyle name="Normal 3 137" xfId="1708"/>
    <cellStyle name="Normal 3 137 2" xfId="1709"/>
    <cellStyle name="Normal 3 138" xfId="1710"/>
    <cellStyle name="Normal 3 138 2" xfId="1711"/>
    <cellStyle name="Normal 3 139" xfId="1712"/>
    <cellStyle name="Normal 3 139 2" xfId="1713"/>
    <cellStyle name="Normal 3 14" xfId="1714"/>
    <cellStyle name="Normal 3 14 2" xfId="1715"/>
    <cellStyle name="Normal 3 140" xfId="1716"/>
    <cellStyle name="Normal 3 140 2" xfId="1717"/>
    <cellStyle name="Normal 3 141" xfId="1718"/>
    <cellStyle name="Normal 3 141 2" xfId="1719"/>
    <cellStyle name="Normal 3 142" xfId="1720"/>
    <cellStyle name="Normal 3 142 2" xfId="1721"/>
    <cellStyle name="Normal 3 143" xfId="1722"/>
    <cellStyle name="Normal 3 143 2" xfId="1723"/>
    <cellStyle name="Normal 3 144" xfId="1724"/>
    <cellStyle name="Normal 3 144 2" xfId="1725"/>
    <cellStyle name="Normal 3 145" xfId="1726"/>
    <cellStyle name="Normal 3 145 2" xfId="1727"/>
    <cellStyle name="Normal 3 146" xfId="1728"/>
    <cellStyle name="Normal 3 146 2" xfId="1729"/>
    <cellStyle name="Normal 3 147" xfId="1730"/>
    <cellStyle name="Normal 3 147 2" xfId="1731"/>
    <cellStyle name="Normal 3 148" xfId="1732"/>
    <cellStyle name="Normal 3 148 2" xfId="1733"/>
    <cellStyle name="Normal 3 149" xfId="1734"/>
    <cellStyle name="Normal 3 149 2" xfId="1735"/>
    <cellStyle name="Normal 3 15" xfId="1736"/>
    <cellStyle name="Normal 3 15 2" xfId="1737"/>
    <cellStyle name="Normal 3 150" xfId="1738"/>
    <cellStyle name="Normal 3 150 2" xfId="1739"/>
    <cellStyle name="Normal 3 151" xfId="1740"/>
    <cellStyle name="Normal 3 151 2" xfId="1741"/>
    <cellStyle name="Normal 3 152" xfId="1742"/>
    <cellStyle name="Normal 3 152 2" xfId="1743"/>
    <cellStyle name="Normal 3 153" xfId="1744"/>
    <cellStyle name="Normal 3 153 2" xfId="1745"/>
    <cellStyle name="Normal 3 154" xfId="1746"/>
    <cellStyle name="Normal 3 154 2" xfId="1747"/>
    <cellStyle name="Normal 3 155" xfId="1748"/>
    <cellStyle name="Normal 3 155 2" xfId="1749"/>
    <cellStyle name="Normal 3 156" xfId="1750"/>
    <cellStyle name="Normal 3 156 2" xfId="1751"/>
    <cellStyle name="Normal 3 157" xfId="1752"/>
    <cellStyle name="Normal 3 157 2" xfId="1753"/>
    <cellStyle name="Normal 3 158" xfId="1754"/>
    <cellStyle name="Normal 3 158 2" xfId="1755"/>
    <cellStyle name="Normal 3 159" xfId="1756"/>
    <cellStyle name="Normal 3 159 2" xfId="1757"/>
    <cellStyle name="Normal 3 16" xfId="1758"/>
    <cellStyle name="Normal 3 16 2" xfId="1759"/>
    <cellStyle name="Normal 3 160" xfId="1760"/>
    <cellStyle name="Normal 3 160 2" xfId="1761"/>
    <cellStyle name="Normal 3 161" xfId="1762"/>
    <cellStyle name="Normal 3 161 2" xfId="1763"/>
    <cellStyle name="Normal 3 162" xfId="1764"/>
    <cellStyle name="Normal 3 162 2" xfId="1765"/>
    <cellStyle name="Normal 3 163" xfId="1766"/>
    <cellStyle name="Normal 3 163 2" xfId="1767"/>
    <cellStyle name="Normal 3 164" xfId="1768"/>
    <cellStyle name="Normal 3 164 2" xfId="1769"/>
    <cellStyle name="Normal 3 165" xfId="1770"/>
    <cellStyle name="Normal 3 165 2" xfId="1771"/>
    <cellStyle name="Normal 3 166" xfId="1772"/>
    <cellStyle name="Normal 3 166 2" xfId="1773"/>
    <cellStyle name="Normal 3 167" xfId="1774"/>
    <cellStyle name="Normal 3 167 2" xfId="1775"/>
    <cellStyle name="Normal 3 168" xfId="1776"/>
    <cellStyle name="Normal 3 168 2" xfId="1777"/>
    <cellStyle name="Normal 3 169" xfId="1778"/>
    <cellStyle name="Normal 3 169 2" xfId="1779"/>
    <cellStyle name="Normal 3 17" xfId="1780"/>
    <cellStyle name="Normal 3 17 2" xfId="1781"/>
    <cellStyle name="Normal 3 170" xfId="1782"/>
    <cellStyle name="Normal 3 170 2" xfId="1783"/>
    <cellStyle name="Normal 3 171" xfId="1784"/>
    <cellStyle name="Normal 3 171 2" xfId="1785"/>
    <cellStyle name="Normal 3 172" xfId="1786"/>
    <cellStyle name="Normal 3 172 2" xfId="1787"/>
    <cellStyle name="Normal 3 173" xfId="1788"/>
    <cellStyle name="Normal 3 173 2" xfId="1789"/>
    <cellStyle name="Normal 3 174" xfId="1790"/>
    <cellStyle name="Normal 3 174 2" xfId="1791"/>
    <cellStyle name="Normal 3 175" xfId="1792"/>
    <cellStyle name="Normal 3 175 2" xfId="1793"/>
    <cellStyle name="Normal 3 176" xfId="1794"/>
    <cellStyle name="Normal 3 176 2" xfId="1795"/>
    <cellStyle name="Normal 3 177" xfId="1796"/>
    <cellStyle name="Normal 3 177 2" xfId="1797"/>
    <cellStyle name="Normal 3 178" xfId="1798"/>
    <cellStyle name="Normal 3 178 2" xfId="1799"/>
    <cellStyle name="Normal 3 179" xfId="1800"/>
    <cellStyle name="Normal 3 179 2" xfId="1801"/>
    <cellStyle name="Normal 3 18" xfId="1802"/>
    <cellStyle name="Normal 3 18 2" xfId="1803"/>
    <cellStyle name="Normal 3 180" xfId="1804"/>
    <cellStyle name="Normal 3 180 2" xfId="1805"/>
    <cellStyle name="Normal 3 181" xfId="1806"/>
    <cellStyle name="Normal 3 181 2" xfId="1807"/>
    <cellStyle name="Normal 3 182" xfId="1808"/>
    <cellStyle name="Normal 3 182 2" xfId="1809"/>
    <cellStyle name="Normal 3 183" xfId="1810"/>
    <cellStyle name="Normal 3 183 2" xfId="1811"/>
    <cellStyle name="Normal 3 184" xfId="1812"/>
    <cellStyle name="Normal 3 184 2" xfId="1813"/>
    <cellStyle name="Normal 3 185" xfId="1814"/>
    <cellStyle name="Normal 3 185 2" xfId="1815"/>
    <cellStyle name="Normal 3 186" xfId="1816"/>
    <cellStyle name="Normal 3 186 2" xfId="1817"/>
    <cellStyle name="Normal 3 187" xfId="1818"/>
    <cellStyle name="Normal 3 187 2" xfId="1819"/>
    <cellStyle name="Normal 3 188" xfId="1820"/>
    <cellStyle name="Normal 3 188 2" xfId="1821"/>
    <cellStyle name="Normal 3 189" xfId="1822"/>
    <cellStyle name="Normal 3 189 2" xfId="1823"/>
    <cellStyle name="Normal 3 19" xfId="1824"/>
    <cellStyle name="Normal 3 19 2" xfId="1825"/>
    <cellStyle name="Normal 3 190" xfId="1826"/>
    <cellStyle name="Normal 3 190 2" xfId="1827"/>
    <cellStyle name="Normal 3 191" xfId="1828"/>
    <cellStyle name="Normal 3 191 2" xfId="1829"/>
    <cellStyle name="Normal 3 192" xfId="1830"/>
    <cellStyle name="Normal 3 192 2" xfId="1831"/>
    <cellStyle name="Normal 3 193" xfId="1832"/>
    <cellStyle name="Normal 3 193 2" xfId="1833"/>
    <cellStyle name="Normal 3 194" xfId="1834"/>
    <cellStyle name="Normal 3 194 2" xfId="1835"/>
    <cellStyle name="Normal 3 195" xfId="1836"/>
    <cellStyle name="Normal 3 195 2" xfId="1837"/>
    <cellStyle name="Normal 3 196" xfId="1838"/>
    <cellStyle name="Normal 3 196 2" xfId="1839"/>
    <cellStyle name="Normal 3 197" xfId="1840"/>
    <cellStyle name="Normal 3 197 2" xfId="1841"/>
    <cellStyle name="Normal 3 198" xfId="1842"/>
    <cellStyle name="Normal 3 198 2" xfId="1843"/>
    <cellStyle name="Normal 3 199" xfId="1844"/>
    <cellStyle name="Normal 3 199 2" xfId="1845"/>
    <cellStyle name="Normal 3 2" xfId="1846"/>
    <cellStyle name="Normal 3 2 2" xfId="1847"/>
    <cellStyle name="Normal 3 2 3" xfId="1848"/>
    <cellStyle name="Normal 3 20" xfId="1849"/>
    <cellStyle name="Normal 3 20 2" xfId="1850"/>
    <cellStyle name="Normal 3 200" xfId="1851"/>
    <cellStyle name="Normal 3 200 2" xfId="1852"/>
    <cellStyle name="Normal 3 201" xfId="1853"/>
    <cellStyle name="Normal 3 201 2" xfId="1854"/>
    <cellStyle name="Normal 3 202" xfId="1855"/>
    <cellStyle name="Normal 3 202 2" xfId="1856"/>
    <cellStyle name="Normal 3 203" xfId="1857"/>
    <cellStyle name="Normal 3 203 2" xfId="1858"/>
    <cellStyle name="Normal 3 204" xfId="1859"/>
    <cellStyle name="Normal 3 204 2" xfId="1860"/>
    <cellStyle name="Normal 3 205" xfId="1861"/>
    <cellStyle name="Normal 3 205 2" xfId="1862"/>
    <cellStyle name="Normal 3 206" xfId="1863"/>
    <cellStyle name="Normal 3 206 2" xfId="1864"/>
    <cellStyle name="Normal 3 207" xfId="1865"/>
    <cellStyle name="Normal 3 207 2" xfId="1866"/>
    <cellStyle name="Normal 3 208" xfId="1867"/>
    <cellStyle name="Normal 3 208 2" xfId="1868"/>
    <cellStyle name="Normal 3 209" xfId="1869"/>
    <cellStyle name="Normal 3 209 2" xfId="1870"/>
    <cellStyle name="Normal 3 21" xfId="1871"/>
    <cellStyle name="Normal 3 21 2" xfId="1872"/>
    <cellStyle name="Normal 3 210" xfId="1873"/>
    <cellStyle name="Normal 3 210 2" xfId="1874"/>
    <cellStyle name="Normal 3 211" xfId="1875"/>
    <cellStyle name="Normal 3 211 2" xfId="1876"/>
    <cellStyle name="Normal 3 212" xfId="1877"/>
    <cellStyle name="Normal 3 212 2" xfId="1878"/>
    <cellStyle name="Normal 3 213" xfId="1879"/>
    <cellStyle name="Normal 3 213 2" xfId="1880"/>
    <cellStyle name="Normal 3 214" xfId="1881"/>
    <cellStyle name="Normal 3 214 2" xfId="1882"/>
    <cellStyle name="Normal 3 215" xfId="1883"/>
    <cellStyle name="Normal 3 215 2" xfId="1884"/>
    <cellStyle name="Normal 3 216" xfId="1885"/>
    <cellStyle name="Normal 3 216 2" xfId="1886"/>
    <cellStyle name="Normal 3 217" xfId="1887"/>
    <cellStyle name="Normal 3 217 2" xfId="1888"/>
    <cellStyle name="Normal 3 218" xfId="1889"/>
    <cellStyle name="Normal 3 218 2" xfId="1890"/>
    <cellStyle name="Normal 3 219" xfId="1891"/>
    <cellStyle name="Normal 3 219 2" xfId="1892"/>
    <cellStyle name="Normal 3 22" xfId="1893"/>
    <cellStyle name="Normal 3 22 2" xfId="1894"/>
    <cellStyle name="Normal 3 220" xfId="1895"/>
    <cellStyle name="Normal 3 220 2" xfId="1896"/>
    <cellStyle name="Normal 3 221" xfId="1897"/>
    <cellStyle name="Normal 3 221 2" xfId="1898"/>
    <cellStyle name="Normal 3 222" xfId="1899"/>
    <cellStyle name="Normal 3 222 2" xfId="1900"/>
    <cellStyle name="Normal 3 223" xfId="1901"/>
    <cellStyle name="Normal 3 223 2" xfId="1902"/>
    <cellStyle name="Normal 3 224" xfId="1903"/>
    <cellStyle name="Normal 3 224 2" xfId="1904"/>
    <cellStyle name="Normal 3 225" xfId="1905"/>
    <cellStyle name="Normal 3 225 2" xfId="1906"/>
    <cellStyle name="Normal 3 226" xfId="1907"/>
    <cellStyle name="Normal 3 226 2" xfId="1908"/>
    <cellStyle name="Normal 3 227" xfId="1909"/>
    <cellStyle name="Normal 3 227 2" xfId="1910"/>
    <cellStyle name="Normal 3 228" xfId="1911"/>
    <cellStyle name="Normal 3 228 2" xfId="1912"/>
    <cellStyle name="Normal 3 229" xfId="1913"/>
    <cellStyle name="Normal 3 229 2" xfId="1914"/>
    <cellStyle name="Normal 3 23" xfId="1915"/>
    <cellStyle name="Normal 3 23 2" xfId="1916"/>
    <cellStyle name="Normal 3 230" xfId="1917"/>
    <cellStyle name="Normal 3 230 2" xfId="1918"/>
    <cellStyle name="Normal 3 231" xfId="1919"/>
    <cellStyle name="Normal 3 231 2" xfId="1920"/>
    <cellStyle name="Normal 3 232" xfId="1921"/>
    <cellStyle name="Normal 3 232 2" xfId="1922"/>
    <cellStyle name="Normal 3 233" xfId="1923"/>
    <cellStyle name="Normal 3 233 2" xfId="1924"/>
    <cellStyle name="Normal 3 234" xfId="1925"/>
    <cellStyle name="Normal 3 234 2" xfId="1926"/>
    <cellStyle name="Normal 3 235" xfId="1927"/>
    <cellStyle name="Normal 3 236" xfId="1928"/>
    <cellStyle name="Normal 3 236 2" xfId="1929"/>
    <cellStyle name="Normal 3 236 2 2" xfId="1930"/>
    <cellStyle name="Normal 3 236 3" xfId="1931"/>
    <cellStyle name="Normal 3 236 3 2" xfId="1932"/>
    <cellStyle name="Normal 3 236 4" xfId="1933"/>
    <cellStyle name="Normal 3 237" xfId="1934"/>
    <cellStyle name="Normal 3 237 2" xfId="1935"/>
    <cellStyle name="Normal 3 237 2 2" xfId="1936"/>
    <cellStyle name="Normal 3 237 3" xfId="1937"/>
    <cellStyle name="Normal 3 237 3 2" xfId="1938"/>
    <cellStyle name="Normal 3 237 4" xfId="1939"/>
    <cellStyle name="Normal 3 238" xfId="1940"/>
    <cellStyle name="Normal 3 238 2" xfId="1941"/>
    <cellStyle name="Normal 3 239" xfId="1942"/>
    <cellStyle name="Normal 3 24" xfId="1943"/>
    <cellStyle name="Normal 3 24 2" xfId="1944"/>
    <cellStyle name="Normal 3 25" xfId="1945"/>
    <cellStyle name="Normal 3 25 2" xfId="1946"/>
    <cellStyle name="Normal 3 26" xfId="1947"/>
    <cellStyle name="Normal 3 26 2" xfId="1948"/>
    <cellStyle name="Normal 3 27" xfId="1949"/>
    <cellStyle name="Normal 3 27 2" xfId="1950"/>
    <cellStyle name="Normal 3 28" xfId="1951"/>
    <cellStyle name="Normal 3 28 2" xfId="1952"/>
    <cellStyle name="Normal 3 29" xfId="1953"/>
    <cellStyle name="Normal 3 29 2" xfId="1954"/>
    <cellStyle name="Normal 3 3" xfId="1955"/>
    <cellStyle name="Normal 3 3 2" xfId="1956"/>
    <cellStyle name="Normal 3 30" xfId="1957"/>
    <cellStyle name="Normal 3 30 2" xfId="1958"/>
    <cellStyle name="Normal 3 31" xfId="1959"/>
    <cellStyle name="Normal 3 31 2" xfId="1960"/>
    <cellStyle name="Normal 3 32" xfId="1961"/>
    <cellStyle name="Normal 3 32 2" xfId="1962"/>
    <cellStyle name="Normal 3 33" xfId="1963"/>
    <cellStyle name="Normal 3 33 2" xfId="1964"/>
    <cellStyle name="Normal 3 34" xfId="1965"/>
    <cellStyle name="Normal 3 34 2" xfId="1966"/>
    <cellStyle name="Normal 3 35" xfId="1967"/>
    <cellStyle name="Normal 3 35 2" xfId="1968"/>
    <cellStyle name="Normal 3 36" xfId="1969"/>
    <cellStyle name="Normal 3 36 2" xfId="1970"/>
    <cellStyle name="Normal 3 37" xfId="1971"/>
    <cellStyle name="Normal 3 37 2" xfId="1972"/>
    <cellStyle name="Normal 3 38" xfId="1973"/>
    <cellStyle name="Normal 3 38 2" xfId="1974"/>
    <cellStyle name="Normal 3 39" xfId="1975"/>
    <cellStyle name="Normal 3 39 2" xfId="1976"/>
    <cellStyle name="Normal 3 4" xfId="1977"/>
    <cellStyle name="Normal 3 4 2" xfId="1978"/>
    <cellStyle name="Normal 3 40" xfId="1979"/>
    <cellStyle name="Normal 3 40 2" xfId="1980"/>
    <cellStyle name="Normal 3 41" xfId="1981"/>
    <cellStyle name="Normal 3 41 2" xfId="1982"/>
    <cellStyle name="Normal 3 42" xfId="1983"/>
    <cellStyle name="Normal 3 42 2" xfId="1984"/>
    <cellStyle name="Normal 3 43" xfId="1985"/>
    <cellStyle name="Normal 3 43 2" xfId="1986"/>
    <cellStyle name="Normal 3 44" xfId="1987"/>
    <cellStyle name="Normal 3 44 2" xfId="1988"/>
    <cellStyle name="Normal 3 45" xfId="1989"/>
    <cellStyle name="Normal 3 45 2" xfId="1990"/>
    <cellStyle name="Normal 3 46" xfId="1991"/>
    <cellStyle name="Normal 3 46 2" xfId="1992"/>
    <cellStyle name="Normal 3 47" xfId="1993"/>
    <cellStyle name="Normal 3 47 2" xfId="1994"/>
    <cellStyle name="Normal 3 48" xfId="1995"/>
    <cellStyle name="Normal 3 48 2" xfId="1996"/>
    <cellStyle name="Normal 3 49" xfId="1997"/>
    <cellStyle name="Normal 3 49 2" xfId="1998"/>
    <cellStyle name="Normal 3 5" xfId="1999"/>
    <cellStyle name="Normal 3 5 2" xfId="2000"/>
    <cellStyle name="Normal 3 50" xfId="2001"/>
    <cellStyle name="Normal 3 50 2" xfId="2002"/>
    <cellStyle name="Normal 3 51" xfId="2003"/>
    <cellStyle name="Normal 3 51 2" xfId="2004"/>
    <cellStyle name="Normal 3 52" xfId="2005"/>
    <cellStyle name="Normal 3 52 2" xfId="2006"/>
    <cellStyle name="Normal 3 53" xfId="2007"/>
    <cellStyle name="Normal 3 53 2" xfId="2008"/>
    <cellStyle name="Normal 3 54" xfId="2009"/>
    <cellStyle name="Normal 3 54 2" xfId="2010"/>
    <cellStyle name="Normal 3 55" xfId="2011"/>
    <cellStyle name="Normal 3 55 2" xfId="2012"/>
    <cellStyle name="Normal 3 56" xfId="2013"/>
    <cellStyle name="Normal 3 56 2" xfId="2014"/>
    <cellStyle name="Normal 3 57" xfId="2015"/>
    <cellStyle name="Normal 3 57 2" xfId="2016"/>
    <cellStyle name="Normal 3 58" xfId="2017"/>
    <cellStyle name="Normal 3 58 2" xfId="2018"/>
    <cellStyle name="Normal 3 59" xfId="2019"/>
    <cellStyle name="Normal 3 59 2" xfId="2020"/>
    <cellStyle name="Normal 3 6" xfId="2021"/>
    <cellStyle name="Normal 3 6 2" xfId="2022"/>
    <cellStyle name="Normal 3 60" xfId="2023"/>
    <cellStyle name="Normal 3 60 2" xfId="2024"/>
    <cellStyle name="Normal 3 61" xfId="2025"/>
    <cellStyle name="Normal 3 61 2" xfId="2026"/>
    <cellStyle name="Normal 3 62" xfId="2027"/>
    <cellStyle name="Normal 3 62 2" xfId="2028"/>
    <cellStyle name="Normal 3 63" xfId="2029"/>
    <cellStyle name="Normal 3 63 2" xfId="2030"/>
    <cellStyle name="Normal 3 64" xfId="2031"/>
    <cellStyle name="Normal 3 64 2" xfId="2032"/>
    <cellStyle name="Normal 3 65" xfId="2033"/>
    <cellStyle name="Normal 3 65 2" xfId="2034"/>
    <cellStyle name="Normal 3 66" xfId="2035"/>
    <cellStyle name="Normal 3 66 2" xfId="2036"/>
    <cellStyle name="Normal 3 67" xfId="2037"/>
    <cellStyle name="Normal 3 67 2" xfId="2038"/>
    <cellStyle name="Normal 3 68" xfId="2039"/>
    <cellStyle name="Normal 3 68 2" xfId="2040"/>
    <cellStyle name="Normal 3 69" xfId="2041"/>
    <cellStyle name="Normal 3 69 2" xfId="2042"/>
    <cellStyle name="Normal 3 7" xfId="2043"/>
    <cellStyle name="Normal 3 7 2" xfId="2044"/>
    <cellStyle name="Normal 3 70" xfId="2045"/>
    <cellStyle name="Normal 3 70 2" xfId="2046"/>
    <cellStyle name="Normal 3 71" xfId="2047"/>
    <cellStyle name="Normal 3 71 2" xfId="2048"/>
    <cellStyle name="Normal 3 72" xfId="2049"/>
    <cellStyle name="Normal 3 72 2" xfId="2050"/>
    <cellStyle name="Normal 3 73" xfId="2051"/>
    <cellStyle name="Normal 3 73 2" xfId="2052"/>
    <cellStyle name="Normal 3 74" xfId="2053"/>
    <cellStyle name="Normal 3 74 2" xfId="2054"/>
    <cellStyle name="Normal 3 75" xfId="2055"/>
    <cellStyle name="Normal 3 75 2" xfId="2056"/>
    <cellStyle name="Normal 3 76" xfId="2057"/>
    <cellStyle name="Normal 3 76 2" xfId="2058"/>
    <cellStyle name="Normal 3 77" xfId="2059"/>
    <cellStyle name="Normal 3 77 2" xfId="2060"/>
    <cellStyle name="Normal 3 78" xfId="2061"/>
    <cellStyle name="Normal 3 78 2" xfId="2062"/>
    <cellStyle name="Normal 3 79" xfId="2063"/>
    <cellStyle name="Normal 3 79 2" xfId="2064"/>
    <cellStyle name="Normal 3 8" xfId="2065"/>
    <cellStyle name="Normal 3 8 2" xfId="2066"/>
    <cellStyle name="Normal 3 80" xfId="2067"/>
    <cellStyle name="Normal 3 80 2" xfId="2068"/>
    <cellStyle name="Normal 3 81" xfId="2069"/>
    <cellStyle name="Normal 3 81 2" xfId="2070"/>
    <cellStyle name="Normal 3 82" xfId="2071"/>
    <cellStyle name="Normal 3 82 2" xfId="2072"/>
    <cellStyle name="Normal 3 83" xfId="2073"/>
    <cellStyle name="Normal 3 83 2" xfId="2074"/>
    <cellStyle name="Normal 3 84" xfId="2075"/>
    <cellStyle name="Normal 3 84 2" xfId="2076"/>
    <cellStyle name="Normal 3 85" xfId="2077"/>
    <cellStyle name="Normal 3 85 2" xfId="2078"/>
    <cellStyle name="Normal 3 86" xfId="2079"/>
    <cellStyle name="Normal 3 86 2" xfId="2080"/>
    <cellStyle name="Normal 3 87" xfId="2081"/>
    <cellStyle name="Normal 3 87 2" xfId="2082"/>
    <cellStyle name="Normal 3 88" xfId="2083"/>
    <cellStyle name="Normal 3 88 2" xfId="2084"/>
    <cellStyle name="Normal 3 89" xfId="2085"/>
    <cellStyle name="Normal 3 89 2" xfId="2086"/>
    <cellStyle name="Normal 3 9" xfId="2087"/>
    <cellStyle name="Normal 3 9 2" xfId="2088"/>
    <cellStyle name="Normal 3 90" xfId="2089"/>
    <cellStyle name="Normal 3 90 2" xfId="2090"/>
    <cellStyle name="Normal 3 91" xfId="2091"/>
    <cellStyle name="Normal 3 91 2" xfId="2092"/>
    <cellStyle name="Normal 3 92" xfId="2093"/>
    <cellStyle name="Normal 3 92 2" xfId="2094"/>
    <cellStyle name="Normal 3 93" xfId="2095"/>
    <cellStyle name="Normal 3 93 2" xfId="2096"/>
    <cellStyle name="Normal 3 94" xfId="2097"/>
    <cellStyle name="Normal 3 94 2" xfId="2098"/>
    <cellStyle name="Normal 3 95" xfId="2099"/>
    <cellStyle name="Normal 3 95 2" xfId="2100"/>
    <cellStyle name="Normal 3 96" xfId="2101"/>
    <cellStyle name="Normal 3 96 2" xfId="2102"/>
    <cellStyle name="Normal 3 97" xfId="2103"/>
    <cellStyle name="Normal 3 97 2" xfId="2104"/>
    <cellStyle name="Normal 3 98" xfId="2105"/>
    <cellStyle name="Normal 3 98 2" xfId="2106"/>
    <cellStyle name="Normal 3 99" xfId="2107"/>
    <cellStyle name="Normal 3 99 2" xfId="2108"/>
    <cellStyle name="Normal 30" xfId="2109"/>
    <cellStyle name="Normal 30 2" xfId="2110"/>
    <cellStyle name="Normal 30 2 2" xfId="2111"/>
    <cellStyle name="Normal 30 3" xfId="2112"/>
    <cellStyle name="Normal 4" xfId="2113"/>
    <cellStyle name="Normal 4 2" xfId="2114"/>
    <cellStyle name="Normal 4 3" xfId="2115"/>
    <cellStyle name="Normal 4 4" xfId="2116"/>
    <cellStyle name="Normal 5" xfId="2117"/>
    <cellStyle name="Normal 5 2" xfId="2118"/>
    <cellStyle name="Normal 5 2 2" xfId="2119"/>
    <cellStyle name="Normal 55" xfId="2120"/>
    <cellStyle name="Normal 55 2" xfId="2121"/>
    <cellStyle name="Normal 56" xfId="2122"/>
    <cellStyle name="Normal 56 2" xfId="2123"/>
    <cellStyle name="Normal 57" xfId="2124"/>
    <cellStyle name="Normal 57 2" xfId="2125"/>
    <cellStyle name="Normal 58" xfId="2126"/>
    <cellStyle name="Normal 58 2" xfId="2127"/>
    <cellStyle name="Normal 59" xfId="2128"/>
    <cellStyle name="Normal 59 2" xfId="2129"/>
    <cellStyle name="Normal 6" xfId="2130"/>
    <cellStyle name="Normal 6 2" xfId="2131"/>
    <cellStyle name="Normal 6 2 2" xfId="2132"/>
    <cellStyle name="Normal 6 2 2 2" xfId="2133"/>
    <cellStyle name="Normal 6 2 3" xfId="2134"/>
    <cellStyle name="Normal 6 2 3 2" xfId="2135"/>
    <cellStyle name="Normal 6 2 4" xfId="2136"/>
    <cellStyle name="Normal 6 3" xfId="2137"/>
    <cellStyle name="Normal 6 3 2" xfId="2138"/>
    <cellStyle name="Normal 6 3 2 2" xfId="2139"/>
    <cellStyle name="Normal 6 3 3" xfId="2140"/>
    <cellStyle name="Normal 6 3 3 2" xfId="2141"/>
    <cellStyle name="Normal 6 3 4" xfId="2142"/>
    <cellStyle name="Normal 6 4" xfId="2143"/>
    <cellStyle name="Normal 6 4 2" xfId="2144"/>
    <cellStyle name="Normal 6 4 2 2" xfId="2145"/>
    <cellStyle name="Normal 6 4 3" xfId="2146"/>
    <cellStyle name="Normal 6 4 3 2" xfId="2147"/>
    <cellStyle name="Normal 6 4 4" xfId="2148"/>
    <cellStyle name="Normal 6 5" xfId="2149"/>
    <cellStyle name="Normal 6 5 2" xfId="2150"/>
    <cellStyle name="Normal 6 6" xfId="2151"/>
    <cellStyle name="Normal 6 6 2" xfId="2152"/>
    <cellStyle name="Normal 6 7" xfId="2153"/>
    <cellStyle name="Normal 6 7 2" xfId="2154"/>
    <cellStyle name="Normal 6 8" xfId="2155"/>
    <cellStyle name="Normal 60" xfId="2156"/>
    <cellStyle name="Normal 60 2" xfId="2157"/>
    <cellStyle name="Normal 61" xfId="2158"/>
    <cellStyle name="Normal 61 2" xfId="2159"/>
    <cellStyle name="Normal 62" xfId="2160"/>
    <cellStyle name="Normal 62 2" xfId="2161"/>
    <cellStyle name="Normal 63" xfId="2162"/>
    <cellStyle name="Normal 63 2" xfId="2163"/>
    <cellStyle name="Normal 64" xfId="2164"/>
    <cellStyle name="Normal 64 2" xfId="2165"/>
    <cellStyle name="Normal 65" xfId="2166"/>
    <cellStyle name="Normal 65 2" xfId="2167"/>
    <cellStyle name="Normal 66" xfId="2168"/>
    <cellStyle name="Normal 66 2" xfId="2169"/>
    <cellStyle name="Normal 67" xfId="2170"/>
    <cellStyle name="Normal 67 2" xfId="2171"/>
    <cellStyle name="Normal 68" xfId="2172"/>
    <cellStyle name="Normal 68 2" xfId="2173"/>
    <cellStyle name="Normal 69" xfId="2174"/>
    <cellStyle name="Normal 69 2" xfId="2175"/>
    <cellStyle name="Normal 7" xfId="2176"/>
    <cellStyle name="Normal 7 2" xfId="2177"/>
    <cellStyle name="Normal 7 2 2" xfId="2178"/>
    <cellStyle name="Normal 7 2 2 2" xfId="2179"/>
    <cellStyle name="Normal 7 2 3" xfId="2180"/>
    <cellStyle name="Normal 7 2 3 2" xfId="2181"/>
    <cellStyle name="Normal 7 2 4" xfId="2182"/>
    <cellStyle name="Normal 7 3" xfId="2183"/>
    <cellStyle name="Normal 7 3 2" xfId="2184"/>
    <cellStyle name="Normal 7 4" xfId="2185"/>
    <cellStyle name="Normal 7 4 2" xfId="2186"/>
    <cellStyle name="Normal 7 5" xfId="2187"/>
    <cellStyle name="Normal 7 5 2" xfId="2188"/>
    <cellStyle name="Normal 7 6" xfId="2189"/>
    <cellStyle name="Normal 70" xfId="2190"/>
    <cellStyle name="Normal 70 2" xfId="2191"/>
    <cellStyle name="Normal 71" xfId="2192"/>
    <cellStyle name="Normal 71 2" xfId="2193"/>
    <cellStyle name="Normal 72" xfId="2194"/>
    <cellStyle name="Normal 72 2" xfId="2195"/>
    <cellStyle name="Normal 73" xfId="2196"/>
    <cellStyle name="Normal 73 2" xfId="2197"/>
    <cellStyle name="Normal 74" xfId="2198"/>
    <cellStyle name="Normal 74 2" xfId="2199"/>
    <cellStyle name="Normal 75" xfId="2200"/>
    <cellStyle name="Normal 75 2" xfId="2201"/>
    <cellStyle name="Normal 76" xfId="2202"/>
    <cellStyle name="Normal 76 2" xfId="2203"/>
    <cellStyle name="Normal 78" xfId="2204"/>
    <cellStyle name="Normal 78 2" xfId="2205"/>
    <cellStyle name="Normal 78 2 2" xfId="2206"/>
    <cellStyle name="Normal 78 3" xfId="2207"/>
    <cellStyle name="Normal 8" xfId="2208"/>
    <cellStyle name="Normal 8 2" xfId="2209"/>
    <cellStyle name="Normal 8 2 2" xfId="2210"/>
    <cellStyle name="Normal 8 2 2 2" xfId="2211"/>
    <cellStyle name="Normal 8 2 3" xfId="2212"/>
    <cellStyle name="Normal 8 2 3 2" xfId="2213"/>
    <cellStyle name="Normal 8 2 4" xfId="2214"/>
    <cellStyle name="Normal 8 3" xfId="2215"/>
    <cellStyle name="Normal 8 3 2" xfId="2216"/>
    <cellStyle name="Normal 8 3 2 2" xfId="2217"/>
    <cellStyle name="Normal 8 3 3" xfId="2218"/>
    <cellStyle name="Normal 8 3 3 2" xfId="2219"/>
    <cellStyle name="Normal 8 3 4" xfId="2220"/>
    <cellStyle name="Normal 8 4" xfId="2221"/>
    <cellStyle name="Normal 8 4 2" xfId="2222"/>
    <cellStyle name="Normal 8 5" xfId="2223"/>
    <cellStyle name="Normal 8 5 2" xfId="2224"/>
    <cellStyle name="Normal 8 6" xfId="2225"/>
    <cellStyle name="Normal 8 6 2" xfId="2226"/>
    <cellStyle name="Normal 8 7" xfId="2227"/>
    <cellStyle name="Normal 9" xfId="2228"/>
    <cellStyle name="Note 2" xfId="2229"/>
    <cellStyle name="Note 3" xfId="2230"/>
    <cellStyle name="Org" xfId="2231"/>
    <cellStyle name="Output 2" xfId="2232"/>
    <cellStyle name="Output 3" xfId="2233"/>
    <cellStyle name="Percent 2" xfId="2234"/>
    <cellStyle name="Percent 2 2" xfId="2235"/>
    <cellStyle name="Percent 2 2 2" xfId="2236"/>
    <cellStyle name="Percent 3" xfId="2237"/>
    <cellStyle name="Percent 3 2" xfId="2238"/>
    <cellStyle name="Percent 3 2 2" xfId="2239"/>
    <cellStyle name="Percent 3 2 2 2" xfId="2240"/>
    <cellStyle name="Percent 3 2 2 2 2" xfId="2241"/>
    <cellStyle name="Percent 3 2 2 3" xfId="2242"/>
    <cellStyle name="Percent 3 2 2 3 2" xfId="2243"/>
    <cellStyle name="Percent 3 2 2 4" xfId="2244"/>
    <cellStyle name="Percent 3 2 3" xfId="2245"/>
    <cellStyle name="Percent 3 2 3 2" xfId="2246"/>
    <cellStyle name="Percent 3 2 4" xfId="2247"/>
    <cellStyle name="Percent 3 3" xfId="2248"/>
    <cellStyle name="Percent 3 3 2" xfId="2249"/>
    <cellStyle name="Percent 3 4" xfId="2250"/>
    <cellStyle name="Percent 3 4 2" xfId="2251"/>
    <cellStyle name="Percent 4" xfId="2252"/>
    <cellStyle name="Percent 4 2" xfId="2253"/>
    <cellStyle name="Percent 4 2 2" xfId="2254"/>
    <cellStyle name="Percent 4 2 2 2" xfId="2255"/>
    <cellStyle name="Percent 4 2 3" xfId="2256"/>
    <cellStyle name="Percent 4 2 3 2" xfId="2257"/>
    <cellStyle name="Percent 4 2 4" xfId="2258"/>
    <cellStyle name="Percent 4 3" xfId="2259"/>
    <cellStyle name="Percent 4 3 2" xfId="2260"/>
    <cellStyle name="Percent 4 4" xfId="2261"/>
    <cellStyle name="Percent 4 4 2" xfId="2262"/>
    <cellStyle name="Percent 4 5" xfId="2263"/>
    <cellStyle name="Percent 4 5 2" xfId="2264"/>
    <cellStyle name="Percent 4 6" xfId="2265"/>
    <cellStyle name="Percent 5" xfId="2266"/>
    <cellStyle name="Percent 5 2" xfId="2267"/>
    <cellStyle name="Percent 5 2 2" xfId="2268"/>
    <cellStyle name="Percent 5 2 2 2" xfId="2269"/>
    <cellStyle name="Percent 5 2 3" xfId="2270"/>
    <cellStyle name="Percent 5 2 3 2" xfId="2271"/>
    <cellStyle name="Percent 5 2 4" xfId="2272"/>
    <cellStyle name="Percent 5 3" xfId="2273"/>
    <cellStyle name="Percent 5 3 2" xfId="2274"/>
    <cellStyle name="Percent 5 4" xfId="2275"/>
    <cellStyle name="Percent 5 4 2" xfId="2276"/>
    <cellStyle name="Percent 5 5" xfId="2277"/>
    <cellStyle name="Percent 5 5 2" xfId="2278"/>
    <cellStyle name="Percent 5 6" xfId="2279"/>
    <cellStyle name="Percent 6" xfId="2280"/>
    <cellStyle name="Percent 6 2" xfId="2281"/>
    <cellStyle name="Percent 6 2 2" xfId="2282"/>
    <cellStyle name="Percent 6 3" xfId="2283"/>
    <cellStyle name="Percent 6 3 2" xfId="2284"/>
    <cellStyle name="Percent 6 4" xfId="2285"/>
    <cellStyle name="Subno" xfId="2286"/>
    <cellStyle name="SUBTOTAL" xfId="2287"/>
    <cellStyle name="Sub-total" xfId="2288"/>
    <cellStyle name="SUBTOTAL 10" xfId="2289"/>
    <cellStyle name="SUBTOTAL 11" xfId="2290"/>
    <cellStyle name="SUBTOTAL 12" xfId="2291"/>
    <cellStyle name="SUBTOTAL 13" xfId="2292"/>
    <cellStyle name="SUBTOTAL 14" xfId="2293"/>
    <cellStyle name="SUBTOTAL 15" xfId="2294"/>
    <cellStyle name="SUBTOTAL 16" xfId="2295"/>
    <cellStyle name="SUBTOTAL 17" xfId="2296"/>
    <cellStyle name="SUBTOTAL 18" xfId="2297"/>
    <cellStyle name="SUBTOTAL 19" xfId="2298"/>
    <cellStyle name="SUBTOTAL 2" xfId="2299"/>
    <cellStyle name="SUBTOTAL 20" xfId="2300"/>
    <cellStyle name="SUBTOTAL 21" xfId="2301"/>
    <cellStyle name="SUBTOTAL 22" xfId="2302"/>
    <cellStyle name="SUBTOTAL 23" xfId="2303"/>
    <cellStyle name="SUBTOTAL 24" xfId="2304"/>
    <cellStyle name="SUBTOTAL 25" xfId="2305"/>
    <cellStyle name="SUBTOTAL 26" xfId="2306"/>
    <cellStyle name="SUBTOTAL 3" xfId="2307"/>
    <cellStyle name="SUBTOTAL 4" xfId="2308"/>
    <cellStyle name="SUBTOTAL 5" xfId="2309"/>
    <cellStyle name="SUBTOTAL 6" xfId="2310"/>
    <cellStyle name="SUBTOTAL 7" xfId="2311"/>
    <cellStyle name="SUBTOTAL 8" xfId="2312"/>
    <cellStyle name="SUBTOTAL 9" xfId="2313"/>
    <cellStyle name="SUBTOTAL APP" xfId="2314"/>
    <cellStyle name="SUBTOTAL APP 2" xfId="2315"/>
    <cellStyle name="SUBTOTAL APP 3" xfId="2316"/>
    <cellStyle name="THOUSANDS FORMAT" xfId="2317"/>
    <cellStyle name="Title 2" xfId="2318"/>
    <cellStyle name="Title 3" xfId="2319"/>
    <cellStyle name="Total 2" xfId="2320"/>
    <cellStyle name="Total 3" xfId="2321"/>
    <cellStyle name="Warning Text 2" xfId="2322"/>
    <cellStyle name="Warning Text 3" xfId="23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te%202001%20Financial%20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FT\chris.haugenDocuments\County\PropertyTax\2007_PSQ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PER\TABLES\LOTUS\Prop00\MBase_Essbase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wji\AppData\Local\Microsoft\Windows\Temporary%20Internet%20Files\Content.Outlook\4GCQ8MND\20130508%20Fund3151%20FinancialP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  <sheetName val="WTD Council Adopted Fin Plan 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l"/>
      <sheetName val="CF"/>
      <sheetName val="EMS"/>
      <sheetName val="Roads"/>
      <sheetName val="Parks FP"/>
      <sheetName val="Exec NC"/>
      <sheetName val="2004 Exec Proposed (rev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3"/>
      <sheetName val="QryOrdinanceMerge"/>
      <sheetName val="QryRevenue"/>
      <sheetName val="QryFTE"/>
      <sheetName val="QryTLPMerge"/>
      <sheetName val="EsbaseRetrieveSort"/>
      <sheetName val="AccessTable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plan F3151 Revised Format"/>
      <sheetName val="Finplan 3151"/>
      <sheetName val="3151"/>
      <sheetName val="New FinPlan Template"/>
      <sheetName val="CFTLevy Forecast as of Mar 2013"/>
      <sheetName val="Sheet1"/>
      <sheetName val="Debt Svc WhiteRvrTreeFarmBond"/>
      <sheetName val="2012 F3151 Exp Reformatted"/>
      <sheetName val="F3151 2012 Exp Master Original"/>
      <sheetName val="2012 CFT Revenues (2)"/>
      <sheetName val="2012 CFT Revenues"/>
      <sheetName val="GL_RPRT_030"/>
      <sheetName val="2013 CFL DebtSvc"/>
      <sheetName val="2012 Actuals CFL"/>
      <sheetName val="2012 CFL"/>
      <sheetName val="2012 3151 Ord Log"/>
    </sheetNames>
    <sheetDataSet>
      <sheetData sheetId="0"/>
      <sheetData sheetId="1">
        <row r="54">
          <cell r="C54">
            <v>9217396.24</v>
          </cell>
        </row>
        <row r="71">
          <cell r="C71">
            <v>384313.16</v>
          </cell>
        </row>
        <row r="74">
          <cell r="C74">
            <v>18488495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3">
      <selection activeCell="C9" sqref="C9"/>
    </sheetView>
  </sheetViews>
  <sheetFormatPr defaultColWidth="9.140625" defaultRowHeight="12.75"/>
  <cols>
    <col min="1" max="1" width="47.421875" style="1" customWidth="1"/>
    <col min="2" max="2" width="12.8515625" style="34" customWidth="1"/>
    <col min="3" max="4" width="12.140625" style="34" customWidth="1"/>
    <col min="5" max="5" width="13.00390625" style="34" customWidth="1"/>
    <col min="6" max="6" width="13.140625" style="34" customWidth="1"/>
    <col min="7" max="7" width="13.00390625" style="34" customWidth="1"/>
    <col min="8" max="8" width="13.140625" style="34" customWidth="1"/>
    <col min="9" max="9" width="13.00390625" style="34" customWidth="1"/>
    <col min="10" max="10" width="13.140625" style="34" customWidth="1"/>
    <col min="11" max="12" width="46.8515625" style="1" customWidth="1"/>
    <col min="13" max="13" width="70.57421875" style="1" customWidth="1"/>
    <col min="14" max="17" width="9.140625" style="1" customWidth="1"/>
    <col min="18" max="18" width="32.8515625" style="1" customWidth="1"/>
    <col min="19" max="16384" width="9.140625" style="1" customWidth="1"/>
  </cols>
  <sheetData>
    <row r="1" spans="1:11" ht="15" hidden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" hidden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">
      <c r="A3" s="2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18.75">
      <c r="A4" s="65" t="s">
        <v>39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5" ht="15.75">
      <c r="A5" s="57" t="s">
        <v>35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"/>
      <c r="M5" s="5"/>
      <c r="N5" s="5"/>
      <c r="O5" s="5"/>
    </row>
    <row r="6" spans="1:15" ht="15.75">
      <c r="A6" s="57" t="s">
        <v>36</v>
      </c>
      <c r="B6" s="59"/>
      <c r="C6" s="59"/>
      <c r="D6" s="59"/>
      <c r="E6" s="59"/>
      <c r="F6" s="59"/>
      <c r="G6" s="59"/>
      <c r="H6" s="59"/>
      <c r="I6" s="59"/>
      <c r="J6" s="59"/>
      <c r="K6" s="60" t="s">
        <v>34</v>
      </c>
      <c r="L6" s="5"/>
      <c r="M6" s="5"/>
      <c r="N6" s="5"/>
      <c r="O6" s="5"/>
    </row>
    <row r="7" spans="1:11" ht="15.75">
      <c r="A7" s="57" t="s">
        <v>37</v>
      </c>
      <c r="B7" s="59"/>
      <c r="C7" s="59"/>
      <c r="D7" s="59"/>
      <c r="E7" s="59"/>
      <c r="F7" s="59"/>
      <c r="G7" s="59"/>
      <c r="H7" s="59"/>
      <c r="I7" s="61"/>
      <c r="J7" s="61"/>
      <c r="K7" s="60" t="s">
        <v>38</v>
      </c>
    </row>
    <row r="8" spans="1:11" ht="15.75">
      <c r="A8" s="57"/>
      <c r="B8" s="59"/>
      <c r="C8" s="59"/>
      <c r="D8" s="59"/>
      <c r="E8" s="59"/>
      <c r="F8" s="59"/>
      <c r="G8" s="59"/>
      <c r="H8" s="59"/>
      <c r="I8" s="61"/>
      <c r="J8" s="61"/>
      <c r="K8" s="60"/>
    </row>
    <row r="9" spans="1:11" ht="60">
      <c r="A9" s="7"/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  <c r="K9" s="9" t="s">
        <v>11</v>
      </c>
    </row>
    <row r="10" spans="1:11" ht="15">
      <c r="A10" s="10" t="s">
        <v>12</v>
      </c>
      <c r="B10" s="37">
        <v>714582</v>
      </c>
      <c r="C10" s="37">
        <v>195973</v>
      </c>
      <c r="D10" s="37">
        <f>C25</f>
        <v>243834</v>
      </c>
      <c r="E10" s="37">
        <f>B25</f>
        <v>20811020.400000002</v>
      </c>
      <c r="F10" s="37">
        <f>E25</f>
        <v>450418.40000000224</v>
      </c>
      <c r="G10" s="37">
        <f>B25</f>
        <v>20811020.400000002</v>
      </c>
      <c r="H10" s="37">
        <f>G25</f>
        <v>151728.40000000224</v>
      </c>
      <c r="I10" s="16">
        <f>G10-C10</f>
        <v>20615047.400000002</v>
      </c>
      <c r="J10" s="16">
        <f>H10-D10</f>
        <v>-92105.59999999776</v>
      </c>
      <c r="K10" s="11"/>
    </row>
    <row r="11" spans="1:13" ht="15">
      <c r="A11" s="12" t="s">
        <v>13</v>
      </c>
      <c r="B11" s="50"/>
      <c r="C11" s="49"/>
      <c r="D11" s="49"/>
      <c r="E11" s="49"/>
      <c r="F11" s="49"/>
      <c r="G11" s="49"/>
      <c r="H11" s="49"/>
      <c r="I11" s="49"/>
      <c r="J11" s="49"/>
      <c r="K11" s="13"/>
      <c r="M11" s="14"/>
    </row>
    <row r="12" spans="1:13" ht="33.75">
      <c r="A12" s="15" t="s">
        <v>40</v>
      </c>
      <c r="B12" s="16">
        <f>+'[5]Finplan 3151'!C54</f>
        <v>9217396.24</v>
      </c>
      <c r="C12" s="29">
        <v>9536796</v>
      </c>
      <c r="D12" s="43">
        <v>9932677</v>
      </c>
      <c r="E12" s="16">
        <f>C12</f>
        <v>9536796</v>
      </c>
      <c r="F12" s="43">
        <f>D12</f>
        <v>9932677</v>
      </c>
      <c r="G12" s="29">
        <v>9238106</v>
      </c>
      <c r="H12" s="43">
        <v>9140500</v>
      </c>
      <c r="I12" s="16">
        <f>G12-C12</f>
        <v>-298690</v>
      </c>
      <c r="J12" s="16">
        <f>H12-D12</f>
        <v>-792177</v>
      </c>
      <c r="K12" s="62" t="s">
        <v>16</v>
      </c>
      <c r="M12" s="14"/>
    </row>
    <row r="13" spans="1:13" ht="14.25">
      <c r="A13" s="15" t="s">
        <v>14</v>
      </c>
      <c r="B13" s="16">
        <f>+'[5]Finplan 3151'!C74</f>
        <v>18488495</v>
      </c>
      <c r="C13" s="16"/>
      <c r="D13" s="43"/>
      <c r="E13" s="16"/>
      <c r="F13" s="43"/>
      <c r="G13" s="16"/>
      <c r="H13" s="43"/>
      <c r="I13" s="16">
        <f aca="true" t="shared" si="0" ref="I13:J16">G13-C13</f>
        <v>0</v>
      </c>
      <c r="J13" s="16">
        <f t="shared" si="0"/>
        <v>0</v>
      </c>
      <c r="K13" s="17"/>
      <c r="M13" s="14"/>
    </row>
    <row r="14" spans="1:13" ht="14.25">
      <c r="A14" s="15" t="s">
        <v>42</v>
      </c>
      <c r="B14" s="16">
        <f>+'[5]Finplan 3151'!C71</f>
        <v>384313.16</v>
      </c>
      <c r="C14" s="16"/>
      <c r="D14" s="43"/>
      <c r="E14" s="16"/>
      <c r="F14" s="43"/>
      <c r="G14" s="16"/>
      <c r="H14" s="43"/>
      <c r="I14" s="16">
        <f t="shared" si="0"/>
        <v>0</v>
      </c>
      <c r="J14" s="16">
        <f t="shared" si="0"/>
        <v>0</v>
      </c>
      <c r="K14" s="17"/>
      <c r="M14" s="14"/>
    </row>
    <row r="15" spans="1:20" ht="15.75">
      <c r="A15" s="15"/>
      <c r="B15" s="16"/>
      <c r="C15" s="16"/>
      <c r="D15" s="43"/>
      <c r="E15" s="16"/>
      <c r="F15" s="43"/>
      <c r="G15" s="16"/>
      <c r="H15" s="43"/>
      <c r="I15" s="16">
        <f t="shared" si="0"/>
        <v>0</v>
      </c>
      <c r="J15" s="16">
        <f t="shared" si="0"/>
        <v>0</v>
      </c>
      <c r="K15" s="17"/>
      <c r="M15" s="63"/>
      <c r="N15" s="63"/>
      <c r="O15" s="63"/>
      <c r="P15" s="63"/>
      <c r="Q15" s="63"/>
      <c r="R15" s="63"/>
      <c r="S15" s="63"/>
      <c r="T15" s="63"/>
    </row>
    <row r="16" spans="1:13" ht="14.25">
      <c r="A16" s="18" t="s">
        <v>15</v>
      </c>
      <c r="B16" s="19"/>
      <c r="C16" s="19"/>
      <c r="D16" s="35"/>
      <c r="E16" s="19"/>
      <c r="F16" s="35"/>
      <c r="G16" s="19"/>
      <c r="H16" s="35"/>
      <c r="I16" s="16">
        <f>G16-C16</f>
        <v>0</v>
      </c>
      <c r="J16" s="16">
        <f t="shared" si="0"/>
        <v>0</v>
      </c>
      <c r="K16" s="20"/>
      <c r="M16" s="14"/>
    </row>
    <row r="17" spans="1:13" ht="15">
      <c r="A17" s="21" t="s">
        <v>17</v>
      </c>
      <c r="B17" s="51">
        <f aca="true" t="shared" si="1" ref="B17:H17">SUM(B12:B16)</f>
        <v>28090204.400000002</v>
      </c>
      <c r="C17" s="51">
        <f>SUM(C12:C16)</f>
        <v>9536796</v>
      </c>
      <c r="D17" s="51">
        <f t="shared" si="1"/>
        <v>9932677</v>
      </c>
      <c r="E17" s="51">
        <f t="shared" si="1"/>
        <v>9536796</v>
      </c>
      <c r="F17" s="51">
        <f t="shared" si="1"/>
        <v>9932677</v>
      </c>
      <c r="G17" s="51">
        <f t="shared" si="1"/>
        <v>9238106</v>
      </c>
      <c r="H17" s="51">
        <f t="shared" si="1"/>
        <v>9140500</v>
      </c>
      <c r="I17" s="22"/>
      <c r="J17" s="22"/>
      <c r="K17" s="17"/>
      <c r="L17" s="23"/>
      <c r="M17" s="14"/>
    </row>
    <row r="18" spans="1:11" ht="15">
      <c r="A18" s="12" t="s">
        <v>18</v>
      </c>
      <c r="B18" s="50"/>
      <c r="C18" s="52"/>
      <c r="D18" s="49"/>
      <c r="E18" s="49"/>
      <c r="F18" s="49"/>
      <c r="G18" s="49"/>
      <c r="H18" s="49"/>
      <c r="I18" s="49"/>
      <c r="J18" s="49"/>
      <c r="K18" s="24"/>
    </row>
    <row r="19" spans="1:11" ht="14.25">
      <c r="A19" s="25" t="s">
        <v>19</v>
      </c>
      <c r="B19" s="53"/>
      <c r="C19" s="43">
        <v>-9488935</v>
      </c>
      <c r="D19" s="43">
        <v>-9899142</v>
      </c>
      <c r="E19" s="43">
        <f>-37780-153026-79353-9218776</f>
        <v>-9488935</v>
      </c>
      <c r="F19" s="43">
        <f>-36406-160689-83313-8761820</f>
        <v>-9042228</v>
      </c>
      <c r="G19" s="43">
        <f>+E19</f>
        <v>-9488935</v>
      </c>
      <c r="H19" s="43">
        <f>+F19</f>
        <v>-9042228</v>
      </c>
      <c r="I19" s="16">
        <f>G19-C19</f>
        <v>0</v>
      </c>
      <c r="J19" s="16">
        <f>H19-D19</f>
        <v>856914</v>
      </c>
      <c r="K19" s="26"/>
    </row>
    <row r="20" spans="1:11" ht="16.5">
      <c r="A20" s="27" t="s">
        <v>20</v>
      </c>
      <c r="B20" s="53"/>
      <c r="C20" s="54">
        <v>0</v>
      </c>
      <c r="D20" s="54">
        <v>0</v>
      </c>
      <c r="E20" s="41">
        <f>B28</f>
        <v>-20408463</v>
      </c>
      <c r="F20" s="41">
        <f>E28</f>
        <v>0</v>
      </c>
      <c r="G20" s="41">
        <f>B28</f>
        <v>-20408463</v>
      </c>
      <c r="H20" s="41">
        <f>G28</f>
        <v>0</v>
      </c>
      <c r="I20" s="16">
        <f>G20-C20</f>
        <v>-20408463</v>
      </c>
      <c r="J20" s="16">
        <f>H20-D20</f>
        <v>0</v>
      </c>
      <c r="K20" s="28"/>
    </row>
    <row r="21" spans="1:11" ht="14.25">
      <c r="A21" s="15" t="s">
        <v>21</v>
      </c>
      <c r="B21" s="16">
        <v>-28402582</v>
      </c>
      <c r="C21" s="29">
        <f>+C19+C20</f>
        <v>-9488935</v>
      </c>
      <c r="D21" s="29">
        <f>+D19+D20</f>
        <v>-9899142</v>
      </c>
      <c r="E21" s="43">
        <f>SUM(E19:E20)</f>
        <v>-29897398</v>
      </c>
      <c r="F21" s="43">
        <f>SUM(F19:F20)</f>
        <v>-9042228</v>
      </c>
      <c r="G21" s="43">
        <f>SUM(G19:G20)</f>
        <v>-29897398</v>
      </c>
      <c r="H21" s="43">
        <f>SUM(H19:H20)</f>
        <v>-9042228</v>
      </c>
      <c r="I21" s="43"/>
      <c r="J21" s="43"/>
      <c r="K21" s="26"/>
    </row>
    <row r="22" spans="1:11" ht="16.5">
      <c r="A22" s="30" t="s">
        <v>22</v>
      </c>
      <c r="B22" s="55">
        <v>20408463</v>
      </c>
      <c r="C22" s="56">
        <v>0</v>
      </c>
      <c r="D22" s="56">
        <v>0</v>
      </c>
      <c r="E22" s="41">
        <f>E23-E21</f>
        <v>0</v>
      </c>
      <c r="F22" s="41">
        <f>F23-F21</f>
        <v>0</v>
      </c>
      <c r="G22" s="41">
        <f>G23-G21</f>
        <v>0</v>
      </c>
      <c r="H22" s="41">
        <f>H23-H21</f>
        <v>0</v>
      </c>
      <c r="I22" s="16">
        <f>G22-C22</f>
        <v>0</v>
      </c>
      <c r="J22" s="16">
        <f>H22-D22</f>
        <v>0</v>
      </c>
      <c r="K22" s="31"/>
    </row>
    <row r="23" spans="1:11" ht="15">
      <c r="A23" s="21" t="s">
        <v>23</v>
      </c>
      <c r="B23" s="33">
        <f>SUM(B21:B22)</f>
        <v>-7994119</v>
      </c>
      <c r="C23" s="35">
        <f>+C21</f>
        <v>-9488935</v>
      </c>
      <c r="D23" s="35">
        <f>+D21</f>
        <v>-9899142</v>
      </c>
      <c r="E23" s="35">
        <v>-29897398</v>
      </c>
      <c r="F23" s="35">
        <v>-9042228</v>
      </c>
      <c r="G23" s="35">
        <v>-29897398</v>
      </c>
      <c r="H23" s="35">
        <v>-9042228</v>
      </c>
      <c r="I23" s="16"/>
      <c r="J23" s="16"/>
      <c r="K23" s="32"/>
    </row>
    <row r="24" spans="1:11" ht="15">
      <c r="A24" s="21" t="s">
        <v>24</v>
      </c>
      <c r="B24" s="33">
        <v>353</v>
      </c>
      <c r="D24" s="33"/>
      <c r="E24" s="35"/>
      <c r="F24" s="33"/>
      <c r="G24" s="35"/>
      <c r="H24" s="33"/>
      <c r="I24" s="16"/>
      <c r="J24" s="16"/>
      <c r="K24" s="32"/>
    </row>
    <row r="25" spans="1:11" ht="15">
      <c r="A25" s="36" t="s">
        <v>25</v>
      </c>
      <c r="B25" s="37">
        <f>B10+B17+B23+B24</f>
        <v>20811020.400000002</v>
      </c>
      <c r="C25" s="37">
        <f>C10+C17+C19</f>
        <v>243834</v>
      </c>
      <c r="D25" s="38">
        <f>D10+D17+D23</f>
        <v>277369</v>
      </c>
      <c r="E25" s="37">
        <f>E10+E17+E23</f>
        <v>450418.40000000224</v>
      </c>
      <c r="F25" s="38">
        <f>F10+F17+F23</f>
        <v>1340867.4000000022</v>
      </c>
      <c r="G25" s="37">
        <f>G10+G17+G23</f>
        <v>151728.40000000224</v>
      </c>
      <c r="H25" s="38">
        <f>H10+H17+H23</f>
        <v>250000.40000000224</v>
      </c>
      <c r="I25" s="37"/>
      <c r="J25" s="38"/>
      <c r="K25" s="39"/>
    </row>
    <row r="26" spans="1:11" ht="15">
      <c r="A26" s="12" t="s">
        <v>26</v>
      </c>
      <c r="B26" s="49"/>
      <c r="C26" s="49"/>
      <c r="D26" s="49"/>
      <c r="E26" s="49"/>
      <c r="F26" s="49"/>
      <c r="G26" s="49"/>
      <c r="H26" s="49"/>
      <c r="I26" s="49"/>
      <c r="J26" s="49"/>
      <c r="K26" s="24"/>
    </row>
    <row r="27" spans="1:11" ht="14.25">
      <c r="A27" s="25" t="s">
        <v>27</v>
      </c>
      <c r="B27" s="43"/>
      <c r="C27" s="43">
        <v>-243834</v>
      </c>
      <c r="D27" s="43">
        <v>-250000</v>
      </c>
      <c r="E27" s="43">
        <v>-151728</v>
      </c>
      <c r="F27" s="43">
        <v>-250000</v>
      </c>
      <c r="G27" s="43">
        <v>-151728</v>
      </c>
      <c r="H27" s="43">
        <v>-250000</v>
      </c>
      <c r="I27" s="16"/>
      <c r="J27" s="16"/>
      <c r="K27" s="17"/>
    </row>
    <row r="28" spans="1:11" ht="16.5">
      <c r="A28" s="40" t="s">
        <v>22</v>
      </c>
      <c r="B28" s="41">
        <f>-B22</f>
        <v>-20408463</v>
      </c>
      <c r="C28" s="41"/>
      <c r="D28" s="41"/>
      <c r="E28" s="41">
        <f>-E22</f>
        <v>0</v>
      </c>
      <c r="F28" s="41">
        <f>-F22</f>
        <v>0</v>
      </c>
      <c r="G28" s="41">
        <f>-G22</f>
        <v>0</v>
      </c>
      <c r="H28" s="41">
        <f>-H22</f>
        <v>0</v>
      </c>
      <c r="I28" s="41"/>
      <c r="J28" s="41"/>
      <c r="K28" s="31"/>
    </row>
    <row r="29" spans="1:11" ht="15">
      <c r="A29" s="42" t="s">
        <v>28</v>
      </c>
      <c r="B29" s="43">
        <f aca="true" t="shared" si="2" ref="B29:H29">SUM(B27:B28)</f>
        <v>-20408463</v>
      </c>
      <c r="C29" s="43">
        <f t="shared" si="2"/>
        <v>-243834</v>
      </c>
      <c r="D29" s="43">
        <f t="shared" si="2"/>
        <v>-250000</v>
      </c>
      <c r="E29" s="43">
        <f t="shared" si="2"/>
        <v>-151728</v>
      </c>
      <c r="F29" s="43">
        <f t="shared" si="2"/>
        <v>-250000</v>
      </c>
      <c r="G29" s="43">
        <f t="shared" si="2"/>
        <v>-151728</v>
      </c>
      <c r="H29" s="43">
        <f t="shared" si="2"/>
        <v>-250000</v>
      </c>
      <c r="I29" s="43"/>
      <c r="J29" s="43"/>
      <c r="K29" s="17"/>
    </row>
    <row r="30" spans="1:11" ht="15">
      <c r="A30" s="44" t="s">
        <v>29</v>
      </c>
      <c r="B30" s="37">
        <f aca="true" t="shared" si="3" ref="B30:H30">B25+B29</f>
        <v>402557.40000000224</v>
      </c>
      <c r="C30" s="37">
        <f t="shared" si="3"/>
        <v>0</v>
      </c>
      <c r="D30" s="37">
        <f t="shared" si="3"/>
        <v>27369</v>
      </c>
      <c r="E30" s="37">
        <f t="shared" si="3"/>
        <v>298690.40000000224</v>
      </c>
      <c r="F30" s="37">
        <f t="shared" si="3"/>
        <v>1090867.4000000022</v>
      </c>
      <c r="G30" s="37">
        <f t="shared" si="3"/>
        <v>0.4000000022351742</v>
      </c>
      <c r="H30" s="37">
        <f t="shared" si="3"/>
        <v>0.4000000022351742</v>
      </c>
      <c r="I30" s="37"/>
      <c r="J30" s="37"/>
      <c r="K30" s="11"/>
    </row>
    <row r="31" spans="1:11" ht="15">
      <c r="A31" s="6"/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2" ht="18">
      <c r="A32" s="47" t="s">
        <v>30</v>
      </c>
      <c r="C32" s="48"/>
      <c r="E32" s="48"/>
      <c r="G32" s="48"/>
      <c r="I32" s="48"/>
      <c r="L32" s="34">
        <f>+E25-151728</f>
        <v>298690.40000000224</v>
      </c>
    </row>
    <row r="33" spans="1:9" ht="18">
      <c r="A33" s="47" t="s">
        <v>31</v>
      </c>
      <c r="C33" s="48"/>
      <c r="E33" s="48"/>
      <c r="G33" s="48"/>
      <c r="I33" s="48"/>
    </row>
    <row r="34" spans="1:10" ht="18">
      <c r="A34" s="47" t="s">
        <v>32</v>
      </c>
      <c r="D34" s="48"/>
      <c r="E34" s="48"/>
      <c r="F34" s="48"/>
      <c r="G34" s="48"/>
      <c r="H34" s="48"/>
      <c r="I34" s="48"/>
      <c r="J34" s="48"/>
    </row>
    <row r="35" ht="18">
      <c r="A35" s="47" t="s">
        <v>33</v>
      </c>
    </row>
    <row r="36" ht="18">
      <c r="A36" s="47" t="s">
        <v>41</v>
      </c>
    </row>
  </sheetData>
  <mergeCells count="4">
    <mergeCell ref="M15:T15"/>
    <mergeCell ref="A1:K1"/>
    <mergeCell ref="A2:K2"/>
    <mergeCell ref="A4:K4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Jillian Andrews</dc:creator>
  <cp:keywords/>
  <dc:description/>
  <cp:lastModifiedBy>harriss</cp:lastModifiedBy>
  <cp:lastPrinted>2013-05-24T21:46:06Z</cp:lastPrinted>
  <dcterms:created xsi:type="dcterms:W3CDTF">2013-05-09T17:13:47Z</dcterms:created>
  <dcterms:modified xsi:type="dcterms:W3CDTF">2013-05-24T21:49:30Z</dcterms:modified>
  <cp:category/>
  <cp:version/>
  <cp:contentType/>
  <cp:contentStatus/>
</cp:coreProperties>
</file>