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1" sheetId="1" r:id="rId1"/>
  </sheets>
  <definedNames>
    <definedName name="_xlnm.Print_Area" localSheetId="0">'1'!$A$1:$H$37</definedName>
  </definedNames>
  <calcPr fullCalcOnLoad="1"/>
</workbook>
</file>

<file path=xl/sharedStrings.xml><?xml version="1.0" encoding="utf-8"?>
<sst xmlns="http://schemas.openxmlformats.org/spreadsheetml/2006/main" count="61" uniqueCount="45">
  <si>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</si>
  <si>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</si>
  <si>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</si>
  <si>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</si>
  <si>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</si>
  <si>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</si>
  <si>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</si>
  <si>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</si>
  <si>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</si>
  <si>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</si>
  <si>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</si>
  <si>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Expenditures by Categories</t>
  </si>
  <si>
    <t>Assumptions:</t>
  </si>
  <si>
    <t>Ordinance/Motion No.   00-</t>
  </si>
  <si>
    <t>Title:   Alluvial Fan Demonstration Project</t>
  </si>
  <si>
    <t>Affected Agency and/or Agencies:   DNRP, DPER</t>
  </si>
  <si>
    <t>Note Prepared By:  Warren Cheney</t>
  </si>
  <si>
    <t>DNRP</t>
  </si>
  <si>
    <t>DPER</t>
  </si>
  <si>
    <t>Labor Rate</t>
  </si>
  <si>
    <t>Design Hours</t>
  </si>
  <si>
    <t>Monitor Hours</t>
  </si>
  <si>
    <t>Engineer</t>
  </si>
  <si>
    <t>Supervisor</t>
  </si>
  <si>
    <t>Total</t>
  </si>
  <si>
    <t>Grading Review</t>
  </si>
  <si>
    <t>Grading Inspection</t>
  </si>
  <si>
    <t>Bldg Plan Check</t>
  </si>
  <si>
    <t>Bldg Inspection</t>
  </si>
  <si>
    <t>Total per Project</t>
  </si>
  <si>
    <t>DNRP Cost and Revenue:</t>
  </si>
  <si>
    <t>Qty of Projects</t>
  </si>
  <si>
    <t>Total Impact</t>
  </si>
  <si>
    <t>permit fees</t>
  </si>
  <si>
    <t>SWM fees</t>
  </si>
  <si>
    <t>Manager</t>
  </si>
  <si>
    <t>DNRP Labor</t>
  </si>
  <si>
    <t>DPER Labor</t>
  </si>
  <si>
    <t>DPER Non-Labor</t>
  </si>
  <si>
    <t>Revenue Source</t>
  </si>
  <si>
    <t>Fund Code</t>
  </si>
  <si>
    <t>DPER Cost and Revenue:</t>
  </si>
  <si>
    <t>Permit Administration</t>
  </si>
  <si>
    <t>Note Reviewed By:   Katherine Cortes</t>
  </si>
  <si>
    <t>Is supplemental appropriation needed? 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</si>
</sst>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sz val="10.5"/>
      <name val="Arial"/>
      <family val="2"/>
    </font>
    <font>
      <u val="single"/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7">
      <selection activeCell="A32" sqref="A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2.710937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 customHeight="1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5.75" customHeight="1" thickBot="1">
      <c r="A2" s="33"/>
      <c r="B2" s="3"/>
      <c r="C2" s="3"/>
      <c r="D2" s="3"/>
      <c r="E2" s="3"/>
      <c r="F2" s="3"/>
      <c r="G2" s="3"/>
      <c r="H2" s="3"/>
      <c r="I2" s="4"/>
    </row>
    <row r="3" spans="1:9" ht="15.75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5.75" customHeight="1">
      <c r="A4" s="9" t="s">
        <v>14</v>
      </c>
      <c r="B4" s="10"/>
      <c r="C4" s="11"/>
      <c r="D4" s="11"/>
      <c r="E4" s="11"/>
      <c r="F4" s="11"/>
      <c r="G4" s="11"/>
      <c r="H4" s="12"/>
      <c r="I4" s="4"/>
    </row>
    <row r="5" spans="1:8" ht="15.75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5.75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5.75" customHeight="1" thickBot="1">
      <c r="A7" s="16" t="s">
        <v>43</v>
      </c>
      <c r="B7" s="17"/>
      <c r="C7" s="17"/>
      <c r="D7" s="17"/>
      <c r="E7" s="17"/>
      <c r="F7" s="17"/>
      <c r="G7" s="17"/>
      <c r="H7" s="18"/>
    </row>
    <row r="8" spans="1:8" ht="15.75" customHeight="1" thickTop="1">
      <c r="A8" s="19"/>
      <c r="C8" s="19"/>
      <c r="D8" s="14"/>
      <c r="E8" s="14"/>
      <c r="F8" s="14"/>
      <c r="G8" s="14"/>
      <c r="H8" s="14"/>
    </row>
    <row r="9" spans="1:8" ht="15.75" customHeight="1">
      <c r="A9" s="14" t="s">
        <v>1</v>
      </c>
      <c r="C9" s="19"/>
      <c r="D9" s="19"/>
      <c r="E9" s="19"/>
      <c r="F9" s="19"/>
      <c r="G9" s="19"/>
      <c r="H9" s="19"/>
    </row>
    <row r="10" spans="1:8" ht="15.75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5.75" customHeight="1">
      <c r="A11" s="36" t="s">
        <v>3</v>
      </c>
      <c r="B11" s="37"/>
      <c r="C11" s="59" t="s">
        <v>40</v>
      </c>
      <c r="D11" s="59" t="s">
        <v>39</v>
      </c>
      <c r="E11" s="38" t="s">
        <v>4</v>
      </c>
      <c r="F11" s="38" t="s">
        <v>5</v>
      </c>
      <c r="G11" s="39" t="s">
        <v>6</v>
      </c>
      <c r="H11" s="40" t="s">
        <v>7</v>
      </c>
    </row>
    <row r="12" spans="1:8" ht="15.75" customHeight="1">
      <c r="A12" s="71"/>
      <c r="B12" s="72"/>
      <c r="C12" s="73"/>
      <c r="D12" s="73"/>
      <c r="E12" s="74">
        <v>2014</v>
      </c>
      <c r="F12" s="74">
        <v>2015</v>
      </c>
      <c r="G12" s="75">
        <v>2016</v>
      </c>
      <c r="H12" s="76">
        <v>2017</v>
      </c>
    </row>
    <row r="13" spans="1:8" ht="15.75" customHeight="1">
      <c r="A13" s="41" t="s">
        <v>17</v>
      </c>
      <c r="B13" s="20"/>
      <c r="C13" s="60">
        <v>1211</v>
      </c>
      <c r="D13" s="21" t="s">
        <v>34</v>
      </c>
      <c r="E13" s="23">
        <f>74900/2</f>
        <v>37450</v>
      </c>
      <c r="F13" s="23">
        <f>E13</f>
        <v>37450</v>
      </c>
      <c r="G13" s="34"/>
      <c r="H13" s="42"/>
    </row>
    <row r="14" spans="1:8" ht="15.75" customHeight="1">
      <c r="A14" s="41" t="s">
        <v>18</v>
      </c>
      <c r="B14" s="20"/>
      <c r="C14" s="60">
        <v>1340</v>
      </c>
      <c r="D14" s="21" t="s">
        <v>33</v>
      </c>
      <c r="E14" s="23">
        <f>9300/2</f>
        <v>4650</v>
      </c>
      <c r="F14" s="23">
        <f>9300/2</f>
        <v>4650</v>
      </c>
      <c r="G14" s="34"/>
      <c r="H14" s="42"/>
    </row>
    <row r="15" spans="1:8" ht="15.75" customHeight="1">
      <c r="A15" s="41"/>
      <c r="B15" s="20"/>
      <c r="C15" s="60"/>
      <c r="D15" s="22"/>
      <c r="E15" s="24"/>
      <c r="F15" s="24"/>
      <c r="G15" s="35"/>
      <c r="H15" s="43"/>
    </row>
    <row r="16" spans="1:8" ht="15.75" customHeight="1" thickBot="1">
      <c r="A16" s="44"/>
      <c r="B16" s="45" t="s">
        <v>8</v>
      </c>
      <c r="C16" s="61"/>
      <c r="D16" s="46"/>
      <c r="E16" s="56">
        <f>SUM(E13:E15)</f>
        <v>42100</v>
      </c>
      <c r="F16" s="56">
        <f>SUM(F13:F15)</f>
        <v>42100</v>
      </c>
      <c r="G16" s="56">
        <v>0</v>
      </c>
      <c r="H16" s="57">
        <v>0</v>
      </c>
    </row>
    <row r="17" spans="1:8" ht="15.75" customHeight="1">
      <c r="A17" s="19"/>
      <c r="B17" s="19"/>
      <c r="C17" s="62"/>
      <c r="D17" s="19"/>
      <c r="E17" s="25"/>
      <c r="F17" s="25"/>
      <c r="G17" s="25"/>
      <c r="H17" s="25"/>
    </row>
    <row r="18" spans="1:8" ht="15.75" customHeight="1" thickBot="1">
      <c r="A18" s="50" t="s">
        <v>9</v>
      </c>
      <c r="B18" s="14"/>
      <c r="C18" s="63"/>
      <c r="D18" s="19"/>
      <c r="E18" s="19"/>
      <c r="F18" s="19"/>
      <c r="G18" s="19"/>
      <c r="H18" s="19"/>
    </row>
    <row r="19" spans="1:8" ht="15.75" customHeight="1">
      <c r="A19" s="36" t="s">
        <v>3</v>
      </c>
      <c r="B19" s="37"/>
      <c r="C19" s="59" t="s">
        <v>40</v>
      </c>
      <c r="D19" s="38"/>
      <c r="E19" s="59" t="s">
        <v>4</v>
      </c>
      <c r="F19" s="38" t="s">
        <v>5</v>
      </c>
      <c r="G19" s="39" t="s">
        <v>6</v>
      </c>
      <c r="H19" s="40" t="s">
        <v>7</v>
      </c>
    </row>
    <row r="20" spans="1:8" ht="15.75" customHeight="1">
      <c r="A20" s="41" t="s">
        <v>17</v>
      </c>
      <c r="B20" s="20"/>
      <c r="C20" s="60">
        <v>1211</v>
      </c>
      <c r="D20" s="21"/>
      <c r="E20" s="23">
        <f>74900/2</f>
        <v>37450</v>
      </c>
      <c r="F20" s="23">
        <f>74900/2</f>
        <v>37450</v>
      </c>
      <c r="G20" s="34"/>
      <c r="H20" s="42"/>
    </row>
    <row r="21" spans="1:8" ht="15.75" customHeight="1">
      <c r="A21" s="41" t="s">
        <v>18</v>
      </c>
      <c r="B21" s="20"/>
      <c r="C21" s="60">
        <v>1340</v>
      </c>
      <c r="D21" s="27"/>
      <c r="E21" s="24">
        <f>9300/2</f>
        <v>4650</v>
      </c>
      <c r="F21" s="24">
        <f>9300/2</f>
        <v>4650</v>
      </c>
      <c r="G21" s="34"/>
      <c r="H21" s="42"/>
    </row>
    <row r="22" spans="1:8" ht="15.75" customHeight="1">
      <c r="A22" s="41"/>
      <c r="B22" s="26"/>
      <c r="C22" s="21"/>
      <c r="D22" s="22"/>
      <c r="E22" s="23"/>
      <c r="F22" s="23"/>
      <c r="G22" s="34"/>
      <c r="H22" s="42"/>
    </row>
    <row r="23" spans="1:9" ht="15.75" customHeight="1" thickBot="1">
      <c r="A23" s="44"/>
      <c r="B23" s="45" t="s">
        <v>10</v>
      </c>
      <c r="C23" s="61"/>
      <c r="D23" s="46"/>
      <c r="E23" s="56">
        <f>SUM(E20:E22)</f>
        <v>42100</v>
      </c>
      <c r="F23" s="56">
        <f>SUM(F20:F22)</f>
        <v>42100</v>
      </c>
      <c r="G23" s="56">
        <v>0</v>
      </c>
      <c r="H23" s="57">
        <v>0</v>
      </c>
      <c r="I23" s="53"/>
    </row>
    <row r="24" spans="1:8" ht="15.75" customHeight="1">
      <c r="A24" s="19"/>
      <c r="B24" s="19"/>
      <c r="C24" s="19"/>
      <c r="D24" s="19"/>
      <c r="E24" s="25"/>
      <c r="F24" s="25"/>
      <c r="G24" s="25"/>
      <c r="H24" s="25"/>
    </row>
    <row r="25" spans="1:8" ht="15.75" customHeight="1" thickBot="1">
      <c r="A25" s="50" t="s">
        <v>11</v>
      </c>
      <c r="B25" s="14"/>
      <c r="C25" s="14"/>
      <c r="D25" s="14"/>
      <c r="E25" s="19"/>
      <c r="F25" s="19"/>
      <c r="G25" s="19"/>
      <c r="H25" s="19"/>
    </row>
    <row r="26" spans="1:10" ht="15.75" customHeight="1">
      <c r="A26" s="36"/>
      <c r="B26" s="37"/>
      <c r="C26" s="47"/>
      <c r="D26" s="48"/>
      <c r="E26" s="59" t="s">
        <v>4</v>
      </c>
      <c r="F26" s="38" t="s">
        <v>5</v>
      </c>
      <c r="G26" s="39" t="s">
        <v>6</v>
      </c>
      <c r="H26" s="40" t="s">
        <v>7</v>
      </c>
      <c r="I26" s="30"/>
      <c r="J26" s="30"/>
    </row>
    <row r="27" spans="1:10" ht="15.75" customHeight="1">
      <c r="A27" s="41" t="s">
        <v>36</v>
      </c>
      <c r="B27" s="20"/>
      <c r="C27" s="28"/>
      <c r="D27" s="29"/>
      <c r="E27" s="23">
        <f>74900/2</f>
        <v>37450</v>
      </c>
      <c r="F27" s="23">
        <f>74900/2</f>
        <v>37450</v>
      </c>
      <c r="G27" s="54"/>
      <c r="H27" s="55"/>
      <c r="I27" s="30"/>
      <c r="J27" s="30"/>
    </row>
    <row r="28" spans="1:10" ht="15.75" customHeight="1">
      <c r="A28" s="41" t="s">
        <v>37</v>
      </c>
      <c r="B28" s="20"/>
      <c r="C28" s="20"/>
      <c r="D28" s="26"/>
      <c r="E28" s="23">
        <f>9300*0.8/2</f>
        <v>3720</v>
      </c>
      <c r="F28" s="23">
        <f>9300*0.8/2</f>
        <v>3720</v>
      </c>
      <c r="G28" s="34"/>
      <c r="H28" s="42"/>
      <c r="I28" s="31"/>
      <c r="J28" s="31"/>
    </row>
    <row r="29" spans="1:10" ht="15.75" customHeight="1">
      <c r="A29" s="41" t="s">
        <v>38</v>
      </c>
      <c r="B29" s="20"/>
      <c r="C29" s="20"/>
      <c r="D29" s="26"/>
      <c r="E29" s="23">
        <f>9300*0.2/2</f>
        <v>930</v>
      </c>
      <c r="F29" s="23">
        <f>9300*0.2/2</f>
        <v>930</v>
      </c>
      <c r="G29" s="34"/>
      <c r="H29" s="42"/>
      <c r="I29" s="31"/>
      <c r="J29" s="31"/>
    </row>
    <row r="30" spans="1:10" ht="15.75" customHeight="1" thickBot="1">
      <c r="A30" s="44" t="s">
        <v>10</v>
      </c>
      <c r="B30" s="45"/>
      <c r="C30" s="45"/>
      <c r="D30" s="49"/>
      <c r="E30" s="56">
        <f>SUM(E27:E29)</f>
        <v>42100</v>
      </c>
      <c r="F30" s="56">
        <f>SUM(F27:F29)</f>
        <v>42100</v>
      </c>
      <c r="G30" s="56">
        <v>0</v>
      </c>
      <c r="H30" s="57">
        <v>0</v>
      </c>
      <c r="I30" s="32"/>
      <c r="J30" s="32"/>
    </row>
    <row r="31" spans="1:10" ht="15.75" customHeight="1">
      <c r="A31" s="19" t="s">
        <v>12</v>
      </c>
      <c r="B31" s="19"/>
      <c r="C31" s="19"/>
      <c r="D31" s="19"/>
      <c r="E31" s="25"/>
      <c r="F31" s="25"/>
      <c r="G31" s="25"/>
      <c r="H31" s="25"/>
      <c r="I31" s="32"/>
      <c r="J31" s="32"/>
    </row>
    <row r="32" spans="1:10" ht="15.75" customHeight="1">
      <c r="A32" s="19" t="s">
        <v>44</v>
      </c>
      <c r="C32" s="19"/>
      <c r="D32" s="19"/>
      <c r="E32" s="25"/>
      <c r="F32" s="25"/>
      <c r="G32" s="25"/>
      <c r="H32" s="25"/>
      <c r="I32" s="32"/>
      <c r="J32" s="32"/>
    </row>
    <row r="33" spans="1:10" ht="15.75" customHeight="1">
      <c r="A33" s="51" t="s">
        <v>30</v>
      </c>
      <c r="B33" s="66"/>
      <c r="C33" s="62" t="s">
        <v>22</v>
      </c>
      <c r="D33" s="69" t="s">
        <v>23</v>
      </c>
      <c r="E33" s="69" t="s">
        <v>35</v>
      </c>
      <c r="F33" s="62" t="s">
        <v>24</v>
      </c>
      <c r="G33" s="25"/>
      <c r="H33" s="25"/>
      <c r="I33" s="32"/>
      <c r="J33" s="32"/>
    </row>
    <row r="34" spans="1:8" ht="15.75" customHeight="1">
      <c r="A34" s="66" t="s">
        <v>20</v>
      </c>
      <c r="B34" s="66"/>
      <c r="C34" s="64">
        <v>200</v>
      </c>
      <c r="D34" s="64">
        <v>30</v>
      </c>
      <c r="E34" s="67">
        <v>0</v>
      </c>
      <c r="F34" s="64">
        <f>SUM(C34:E34)</f>
        <v>230</v>
      </c>
      <c r="G34" s="19"/>
      <c r="H34" s="19"/>
    </row>
    <row r="35" spans="1:8" ht="15.75" customHeight="1">
      <c r="A35" s="66" t="s">
        <v>21</v>
      </c>
      <c r="B35" s="66"/>
      <c r="C35" s="64">
        <v>20</v>
      </c>
      <c r="D35" s="64">
        <v>40</v>
      </c>
      <c r="E35" s="67">
        <v>40</v>
      </c>
      <c r="F35" s="64">
        <f>SUM(C35:E35)</f>
        <v>100</v>
      </c>
      <c r="G35" s="19"/>
      <c r="H35" s="19"/>
    </row>
    <row r="36" spans="1:8" ht="15.75" customHeight="1">
      <c r="A36" s="19" t="s">
        <v>19</v>
      </c>
      <c r="B36" s="66"/>
      <c r="C36" s="65">
        <v>41.78</v>
      </c>
      <c r="D36" s="65">
        <v>52.97</v>
      </c>
      <c r="E36" s="67">
        <v>51.73</v>
      </c>
      <c r="F36" s="65"/>
      <c r="G36" s="25"/>
      <c r="H36" s="25"/>
    </row>
    <row r="37" spans="1:6" ht="15.75" customHeight="1">
      <c r="A37" s="66" t="s">
        <v>29</v>
      </c>
      <c r="B37" s="66"/>
      <c r="C37" s="67">
        <f>(C34+C35)*C36</f>
        <v>9191.6</v>
      </c>
      <c r="D37" s="67">
        <f>(D34+D35)*D36</f>
        <v>3707.9</v>
      </c>
      <c r="E37" s="67">
        <f>(E34+E35)*E36</f>
        <v>2069.2</v>
      </c>
      <c r="F37" s="67">
        <f>SUM(C37:E37)</f>
        <v>14968.7</v>
      </c>
    </row>
    <row r="38" spans="1:6" ht="15.75" customHeight="1">
      <c r="A38" s="58" t="s">
        <v>31</v>
      </c>
      <c r="B38" s="66"/>
      <c r="C38" s="65">
        <v>5</v>
      </c>
      <c r="D38" s="68">
        <v>5</v>
      </c>
      <c r="E38" s="68">
        <v>5</v>
      </c>
      <c r="F38" s="68">
        <v>5</v>
      </c>
    </row>
    <row r="39" spans="1:6" ht="15.75" customHeight="1">
      <c r="A39" s="58" t="s">
        <v>32</v>
      </c>
      <c r="B39" s="66"/>
      <c r="C39" s="64">
        <f>+C37*C38</f>
        <v>45958</v>
      </c>
      <c r="D39" s="64">
        <f>+D37*D38</f>
        <v>18539.5</v>
      </c>
      <c r="E39" s="64">
        <f>+E37*E38</f>
        <v>10346</v>
      </c>
      <c r="F39" s="64">
        <f>+F37*F38</f>
        <v>74843.5</v>
      </c>
    </row>
    <row r="40" spans="1:6" ht="15.75" customHeight="1">
      <c r="A40" s="66"/>
      <c r="B40" s="66"/>
      <c r="C40" s="67"/>
      <c r="D40" s="67"/>
      <c r="E40" s="67"/>
      <c r="F40" s="67"/>
    </row>
    <row r="41" spans="1:6" ht="15.75" customHeight="1">
      <c r="A41" s="70" t="s">
        <v>41</v>
      </c>
      <c r="B41" s="66"/>
      <c r="C41" s="67"/>
      <c r="D41" s="67"/>
      <c r="E41" s="67"/>
      <c r="F41" s="67"/>
    </row>
    <row r="42" spans="1:6" ht="15.75" customHeight="1">
      <c r="A42" s="66" t="s">
        <v>42</v>
      </c>
      <c r="B42" s="66"/>
      <c r="C42" s="67"/>
      <c r="D42" s="67"/>
      <c r="E42" s="67"/>
      <c r="F42" s="67">
        <v>78.75</v>
      </c>
    </row>
    <row r="43" spans="1:6" ht="15.75" customHeight="1">
      <c r="A43" s="66" t="s">
        <v>25</v>
      </c>
      <c r="B43" s="66"/>
      <c r="C43" s="67"/>
      <c r="D43" s="67"/>
      <c r="E43" s="67"/>
      <c r="F43" s="67">
        <v>690</v>
      </c>
    </row>
    <row r="44" spans="1:6" ht="15.75" customHeight="1">
      <c r="A44" s="66" t="s">
        <v>26</v>
      </c>
      <c r="B44" s="66"/>
      <c r="C44" s="67"/>
      <c r="D44" s="67"/>
      <c r="E44" s="67"/>
      <c r="F44" s="67">
        <v>592</v>
      </c>
    </row>
    <row r="45" spans="1:6" ht="15.75" customHeight="1">
      <c r="A45" s="66" t="s">
        <v>27</v>
      </c>
      <c r="B45" s="66"/>
      <c r="C45" s="67"/>
      <c r="D45" s="67"/>
      <c r="E45" s="67"/>
      <c r="F45" s="67">
        <v>200</v>
      </c>
    </row>
    <row r="46" spans="1:6" ht="15.75" customHeight="1">
      <c r="A46" s="66" t="s">
        <v>28</v>
      </c>
      <c r="B46" s="66"/>
      <c r="C46" s="67"/>
      <c r="D46" s="67"/>
      <c r="E46" s="67"/>
      <c r="F46" s="68">
        <v>300</v>
      </c>
    </row>
    <row r="47" spans="1:6" ht="15.75" customHeight="1">
      <c r="A47" s="66" t="s">
        <v>29</v>
      </c>
      <c r="B47" s="66"/>
      <c r="C47" s="67"/>
      <c r="D47" s="67"/>
      <c r="E47" s="67"/>
      <c r="F47" s="67">
        <f>SUM(F42:F46)</f>
        <v>1860.75</v>
      </c>
    </row>
    <row r="48" spans="1:6" ht="15.75" customHeight="1">
      <c r="A48" s="58" t="s">
        <v>31</v>
      </c>
      <c r="B48" s="66"/>
      <c r="C48" s="67"/>
      <c r="D48" s="67"/>
      <c r="E48" s="67"/>
      <c r="F48" s="68">
        <v>5</v>
      </c>
    </row>
    <row r="49" spans="1:6" ht="15.75" customHeight="1">
      <c r="A49" s="58" t="s">
        <v>32</v>
      </c>
      <c r="B49" s="66"/>
      <c r="C49" s="67"/>
      <c r="D49" s="67"/>
      <c r="E49" s="67"/>
      <c r="F49" s="67">
        <f>+F47*F48</f>
        <v>9303.75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2014-04-23T20:02:28Z</cp:lastPrinted>
  <dcterms:created xsi:type="dcterms:W3CDTF">1999-06-02T23:29:55Z</dcterms:created>
  <dcterms:modified xsi:type="dcterms:W3CDTF">2014-05-30T18:56:21Z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