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Fiscal Note, Vote by Mail" sheetId="1" r:id="rId1"/>
  </sheets>
  <definedNames>
    <definedName name="_xlnm.Print_Area" localSheetId="0">'Fiscal Note, Vote by Mail'!$A$1:$G$89</definedName>
  </definedNames>
  <calcPr fullCalcOnLoad="1"/>
</workbook>
</file>

<file path=xl/sharedStrings.xml><?xml version="1.0" encoding="utf-8"?>
<sst xmlns="http://schemas.openxmlformats.org/spreadsheetml/2006/main" count="94" uniqueCount="75">
  <si>
    <t>FISCAL NOTE</t>
  </si>
  <si>
    <t xml:space="preserve">Ordinance/Motion No.  </t>
  </si>
  <si>
    <t xml:space="preserve">Title: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</si>
  <si>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</si>
  <si>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</si>
  <si>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</si>
  <si>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</si>
  <si>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</si>
  <si>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</si>
  <si>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</si>
  <si>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</si>
  <si>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</si>
  <si>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</si>
  <si>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>**</t>
  </si>
  <si>
    <t xml:space="preserve">TOTAL </t>
  </si>
  <si>
    <t>Expenditures from:</t>
  </si>
  <si>
    <t>Department</t>
  </si>
  <si>
    <t>TOTAL</t>
  </si>
  <si>
    <t>Expenditures by Categories</t>
  </si>
  <si>
    <t>Salaries &amp; Benefits</t>
  </si>
  <si>
    <t>Supplies &amp; Services</t>
  </si>
  <si>
    <t xml:space="preserve">Capital Outlay </t>
  </si>
  <si>
    <t>Other</t>
  </si>
  <si>
    <t xml:space="preserve">Note Reviewed By:   Greg Shiring </t>
  </si>
  <si>
    <t>Note Prepared By:   Sean Bouffiou</t>
  </si>
  <si>
    <t>CX</t>
  </si>
  <si>
    <t>0470</t>
  </si>
  <si>
    <t>0010</t>
  </si>
  <si>
    <t>Vote By Mail Project</t>
  </si>
  <si>
    <t>Misc Supplies</t>
  </si>
  <si>
    <t>Misc Services</t>
  </si>
  <si>
    <t>Equip. &amp; Hardware (Desks, Chairs, PC's, etc)</t>
  </si>
  <si>
    <t>Postage</t>
  </si>
  <si>
    <t>Project Team</t>
  </si>
  <si>
    <t>Project Manager PPM4</t>
  </si>
  <si>
    <t>Adminstrative Support (AS III)</t>
  </si>
  <si>
    <t>General Conditions</t>
  </si>
  <si>
    <t>Outreach and Education</t>
  </si>
  <si>
    <t>Bus ad printing</t>
  </si>
  <si>
    <t>Broadcast Ad design/development</t>
  </si>
  <si>
    <t>Broadcast Ad time</t>
  </si>
  <si>
    <t>Outreach campaign development and consulting, focus group analysis, materials design,  and printing outreach materials.</t>
  </si>
  <si>
    <t>Mailing for Voter Signature updates:</t>
  </si>
  <si>
    <t>Printing mailers</t>
  </si>
  <si>
    <t>Mailing services</t>
  </si>
  <si>
    <t>Building Infrastructure</t>
  </si>
  <si>
    <t>Temporary space tenant improvements</t>
  </si>
  <si>
    <t>Additional Rent</t>
  </si>
  <si>
    <t>Organizational Optimization Support</t>
  </si>
  <si>
    <t>Organizational Effectiveness (structure/culture)</t>
  </si>
  <si>
    <t>Leadership training/mentoring program</t>
  </si>
  <si>
    <t>VBM Project Total</t>
  </si>
  <si>
    <t>Bus advertising space</t>
  </si>
  <si>
    <t>Affected Agency:  DES- REALS</t>
  </si>
  <si>
    <t xml:space="preserve">Election charges to </t>
  </si>
  <si>
    <r>
      <t xml:space="preserve">Assumptions: </t>
    </r>
    <r>
      <rPr>
        <sz val="9"/>
        <rFont val="Univers"/>
        <family val="2"/>
      </rPr>
      <t xml:space="preserve"> </t>
    </r>
  </si>
  <si>
    <t xml:space="preserve">The following list is a breakdown of the component parts of the supplemental request. </t>
  </si>
  <si>
    <t xml:space="preserve">Revenue estimates are based on increased charges to non-county juristictions, and are </t>
  </si>
  <si>
    <t xml:space="preserve">consistent with odd and even year election cycles. </t>
  </si>
  <si>
    <t>Duration in Months</t>
  </si>
  <si>
    <t xml:space="preserve">Fiscal Specialist (FS III) </t>
  </si>
  <si>
    <t>Accounts</t>
  </si>
  <si>
    <t xml:space="preserve">     Staffing</t>
  </si>
  <si>
    <t>jurisdictions</t>
  </si>
  <si>
    <t>to non-county</t>
  </si>
  <si>
    <t xml:space="preserve">Geographic Info. Spec. </t>
  </si>
  <si>
    <t>Technical Writer/Communic. Spec. III</t>
  </si>
  <si>
    <t xml:space="preserve">Special Projects Manager II  </t>
  </si>
  <si>
    <t xml:space="preserve">         TOTAL</t>
  </si>
  <si>
    <t>Communications Specialist</t>
  </si>
  <si>
    <t>Function Analyst III</t>
  </si>
  <si>
    <t>Extra phone/data entry help</t>
  </si>
  <si>
    <t>TLT</t>
  </si>
  <si>
    <t xml:space="preserve">VBM Project Mgmt support, work session facilitation, </t>
  </si>
  <si>
    <t>documentation support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</si>
</sst>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000"/>
    <numFmt numFmtId="169" formatCode="_(* #,##0.0_);_(* \(#,##0.0\);_(* &quot;-&quot;??_);_(@_)"/>
    <numFmt numFmtId="170" formatCode="_(* #,##0.0_);_(* \(#,##0.0\);_(* &quot;-&quot;?_);_(@_)"/>
    <numFmt numFmtId="171" formatCode="_(&quot;$&quot;* #,##0.000_);_(&quot;$&quot;* \(#,##0.000\);_(&quot;$&quot;* &quot;-&quot;??_);_(@_)"/>
  </numFmts>
  <fonts count="12">
    <font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sz val="8"/>
      <name val="Arial"/>
      <family val="0"/>
    </font>
    <font>
      <u val="single"/>
      <sz val="9"/>
      <name val="Univers"/>
      <family val="2"/>
    </font>
    <font>
      <sz val="9"/>
      <name val="Univers"/>
      <family val="2"/>
    </font>
    <font>
      <b/>
      <u val="single"/>
      <sz val="9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u val="single"/>
      <sz val="9"/>
      <name val="Univers"/>
      <family val="2"/>
    </font>
    <font>
      <b/>
      <u val="single"/>
      <sz val="9"/>
      <color indexed="10"/>
      <name val="Arial"/>
      <family val="2"/>
    </font>
    <font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168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 quotePrefix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11" xfId="0" applyNumberFormat="1" applyFont="1" applyBorder="1" applyAlignment="1">
      <alignment horizontal="right"/>
    </xf>
    <xf numFmtId="0" fontId="1" fillId="0" borderId="4" xfId="0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Border="1" applyAlignment="1">
      <alignment horizontal="centerContinuous"/>
    </xf>
    <xf numFmtId="167" fontId="7" fillId="0" borderId="0" xfId="17" applyNumberFormat="1" applyFont="1" applyBorder="1" applyAlignment="1">
      <alignment horizontal="centerContinuous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167" fontId="7" fillId="0" borderId="0" xfId="17" applyNumberFormat="1" applyFont="1" applyBorder="1" applyAlignment="1">
      <alignment/>
    </xf>
    <xf numFmtId="0" fontId="8" fillId="0" borderId="0" xfId="0" applyFont="1" applyAlignment="1">
      <alignment horizontal="center"/>
    </xf>
    <xf numFmtId="167" fontId="8" fillId="0" borderId="0" xfId="17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67" fontId="7" fillId="0" borderId="0" xfId="17" applyNumberFormat="1" applyFont="1" applyBorder="1" applyAlignment="1">
      <alignment/>
    </xf>
    <xf numFmtId="0" fontId="8" fillId="0" borderId="0" xfId="0" applyFont="1" applyBorder="1" applyAlignment="1">
      <alignment horizontal="left" indent="1"/>
    </xf>
    <xf numFmtId="0" fontId="6" fillId="0" borderId="0" xfId="17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7" fillId="0" borderId="0" xfId="0" applyFont="1" applyBorder="1" applyAlignment="1">
      <alignment horizontal="center"/>
    </xf>
    <xf numFmtId="167" fontId="7" fillId="0" borderId="0" xfId="17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17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11" xfId="0" applyFont="1" applyBorder="1" applyAlignment="1">
      <alignment horizontal="left" readingOrder="1"/>
    </xf>
    <xf numFmtId="0" fontId="7" fillId="0" borderId="0" xfId="0" applyFont="1" applyAlignment="1">
      <alignment wrapText="1"/>
    </xf>
    <xf numFmtId="0" fontId="7" fillId="0" borderId="0" xfId="17" applyNumberFormat="1" applyFont="1" applyBorder="1" applyAlignment="1">
      <alignment horizontal="centerContinuous"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17" applyNumberFormat="1" applyFont="1" applyBorder="1" applyAlignment="1">
      <alignment horizontal="center" wrapText="1"/>
    </xf>
    <xf numFmtId="0" fontId="7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Continuous"/>
    </xf>
    <xf numFmtId="167" fontId="7" fillId="0" borderId="0" xfId="17" applyNumberFormat="1" applyFont="1" applyBorder="1" applyAlignment="1">
      <alignment horizontal="centerContinuous"/>
    </xf>
    <xf numFmtId="0" fontId="7" fillId="0" borderId="0" xfId="17" applyNumberFormat="1" applyFont="1" applyBorder="1" applyAlignment="1">
      <alignment horizontal="centerContinuous"/>
    </xf>
    <xf numFmtId="0" fontId="0" fillId="0" borderId="0" xfId="0" applyFont="1" applyFill="1" applyAlignment="1">
      <alignment/>
    </xf>
    <xf numFmtId="0" fontId="7" fillId="0" borderId="0" xfId="17" applyNumberFormat="1" applyFont="1" applyBorder="1" applyAlignment="1">
      <alignment horizontal="center"/>
    </xf>
    <xf numFmtId="167" fontId="7" fillId="0" borderId="0" xfId="17" applyNumberFormat="1" applyFont="1" applyFill="1" applyAlignment="1">
      <alignment/>
    </xf>
    <xf numFmtId="167" fontId="8" fillId="0" borderId="0" xfId="17" applyNumberFormat="1" applyFont="1" applyBorder="1" applyAlignment="1">
      <alignment horizontal="centerContinuous"/>
    </xf>
    <xf numFmtId="167" fontId="0" fillId="0" borderId="0" xfId="0" applyNumberFormat="1" applyAlignment="1">
      <alignment/>
    </xf>
    <xf numFmtId="0" fontId="8" fillId="0" borderId="0" xfId="0" applyFont="1" applyBorder="1" applyAlignment="1">
      <alignment horizontal="left" indent="2"/>
    </xf>
    <xf numFmtId="0" fontId="7" fillId="0" borderId="0" xfId="0" applyFont="1" applyBorder="1" applyAlignment="1">
      <alignment horizontal="left" readingOrder="1"/>
    </xf>
    <xf numFmtId="0" fontId="10" fillId="0" borderId="0" xfId="17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Border="1" applyAlignment="1">
      <alignment/>
    </xf>
    <xf numFmtId="167" fontId="11" fillId="0" borderId="0" xfId="17" applyNumberFormat="1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7" fillId="0" borderId="0" xfId="0" applyFont="1" applyBorder="1" applyAlignment="1">
      <alignment wrapText="1" readingOrder="1"/>
    </xf>
    <xf numFmtId="0" fontId="7" fillId="0" borderId="0" xfId="0" applyFont="1" applyAlignment="1">
      <alignment wrapText="1" readingOrder="1"/>
    </xf>
    <xf numFmtId="0" fontId="7" fillId="0" borderId="0" xfId="0" applyFont="1" applyAlignment="1">
      <alignment horizontal="left" wrapText="1" readingOrder="1"/>
    </xf>
    <xf numFmtId="0" fontId="0" fillId="0" borderId="0" xfId="0" applyAlignment="1">
      <alignment horizontal="left" wrapText="1" readingOrder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tabSelected="1" workbookViewId="0" topLeftCell="A1">
      <selection activeCell="I72" sqref="I72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13.140625" style="0" customWidth="1"/>
    <col min="4" max="4" width="15.57421875" style="0" customWidth="1"/>
    <col min="5" max="5" width="15.7109375" style="0" customWidth="1"/>
    <col min="6" max="7" width="14.57421875" style="0" customWidth="1"/>
    <col min="8" max="8" width="14.140625" style="0" customWidth="1"/>
    <col min="9" max="10" width="10.57421875" style="0" customWidth="1"/>
  </cols>
  <sheetData>
    <row r="1" spans="2:7" s="37" customFormat="1" ht="13.5">
      <c r="B1" s="38"/>
      <c r="C1" s="38"/>
      <c r="D1" s="5" t="s">
        <v>0</v>
      </c>
      <c r="E1" s="5"/>
      <c r="F1" s="38"/>
      <c r="G1" s="38"/>
    </row>
    <row r="2" spans="1:8" ht="14.25" thickBot="1">
      <c r="A2" s="5"/>
      <c r="B2" s="5"/>
      <c r="C2" s="5"/>
      <c r="D2" s="5"/>
      <c r="E2" s="5"/>
      <c r="F2" s="5"/>
      <c r="G2" s="5"/>
      <c r="H2" s="2"/>
    </row>
    <row r="3" spans="1:8" ht="14.25" thickTop="1">
      <c r="A3" s="6" t="s">
        <v>1</v>
      </c>
      <c r="B3" s="7"/>
      <c r="C3" s="8"/>
      <c r="D3" s="8"/>
      <c r="E3" s="8"/>
      <c r="F3" s="8"/>
      <c r="G3" s="9"/>
      <c r="H3" s="2"/>
    </row>
    <row r="4" spans="1:8" ht="15" customHeight="1">
      <c r="A4" s="40" t="s">
        <v>2</v>
      </c>
      <c r="B4" s="86" t="s">
        <v>28</v>
      </c>
      <c r="C4" s="87"/>
      <c r="D4" s="87"/>
      <c r="E4" s="87"/>
      <c r="F4" s="87"/>
      <c r="G4" s="88"/>
      <c r="H4" s="2"/>
    </row>
    <row r="5" spans="1:7" ht="13.5">
      <c r="A5" s="10" t="s">
        <v>53</v>
      </c>
      <c r="B5" s="11"/>
      <c r="C5" s="11"/>
      <c r="D5" s="11"/>
      <c r="E5" s="11"/>
      <c r="F5" s="11"/>
      <c r="G5" s="12"/>
    </row>
    <row r="6" spans="1:7" ht="13.5">
      <c r="A6" s="10" t="s">
        <v>24</v>
      </c>
      <c r="B6" s="11"/>
      <c r="C6" s="11"/>
      <c r="D6" s="11"/>
      <c r="E6" s="11"/>
      <c r="F6" s="11"/>
      <c r="G6" s="12"/>
    </row>
    <row r="7" spans="1:7" ht="14.25" thickBot="1">
      <c r="A7" s="13" t="s">
        <v>23</v>
      </c>
      <c r="B7" s="14"/>
      <c r="C7" s="14"/>
      <c r="D7" s="14"/>
      <c r="E7" s="14"/>
      <c r="F7" s="14"/>
      <c r="G7" s="15"/>
    </row>
    <row r="8" spans="1:7" ht="14.25" thickTop="1">
      <c r="A8" s="11" t="s">
        <v>3</v>
      </c>
      <c r="C8" s="16"/>
      <c r="D8" s="11"/>
      <c r="E8" s="11"/>
      <c r="F8" s="11"/>
      <c r="G8" s="11"/>
    </row>
    <row r="9" spans="1:7" ht="13.5">
      <c r="A9" s="16"/>
      <c r="B9" s="16"/>
      <c r="C9" s="16"/>
      <c r="D9" s="16"/>
      <c r="E9" s="16"/>
      <c r="F9" s="16"/>
      <c r="G9" s="16"/>
    </row>
    <row r="10" spans="1:7" ht="13.5">
      <c r="A10" s="11" t="s">
        <v>4</v>
      </c>
      <c r="C10" s="16"/>
      <c r="D10" s="16"/>
      <c r="E10" s="41">
        <v>2006</v>
      </c>
      <c r="F10" s="41">
        <v>2007</v>
      </c>
      <c r="G10" s="41">
        <v>2008</v>
      </c>
    </row>
    <row r="11" spans="1:7" ht="13.5">
      <c r="A11" s="17"/>
      <c r="B11" s="18" t="s">
        <v>5</v>
      </c>
      <c r="C11" s="19" t="s">
        <v>6</v>
      </c>
      <c r="D11" s="19" t="s">
        <v>7</v>
      </c>
      <c r="E11" s="19" t="s">
        <v>8</v>
      </c>
      <c r="F11" s="19" t="s">
        <v>9</v>
      </c>
      <c r="G11" s="20" t="s">
        <v>10</v>
      </c>
    </row>
    <row r="12" spans="1:7" ht="13.5">
      <c r="A12" s="17"/>
      <c r="B12" s="18"/>
      <c r="C12" s="19" t="s">
        <v>11</v>
      </c>
      <c r="D12" s="19" t="s">
        <v>12</v>
      </c>
      <c r="E12" s="19"/>
      <c r="F12" s="19"/>
      <c r="G12" s="20"/>
    </row>
    <row r="13" spans="1:7" ht="13.5">
      <c r="A13" s="17"/>
      <c r="B13" s="18" t="s">
        <v>25</v>
      </c>
      <c r="C13" s="29">
        <v>10</v>
      </c>
      <c r="D13" s="63" t="s">
        <v>54</v>
      </c>
      <c r="E13" s="22">
        <v>0</v>
      </c>
      <c r="F13" s="22">
        <f>180000*0.7</f>
        <v>125999.99999999999</v>
      </c>
      <c r="G13" s="22">
        <f>180000*0.5</f>
        <v>90000</v>
      </c>
    </row>
    <row r="14" spans="1:7" ht="13.5">
      <c r="A14" s="17"/>
      <c r="B14" s="18"/>
      <c r="C14" s="24"/>
      <c r="D14" s="21" t="s">
        <v>64</v>
      </c>
      <c r="E14" s="22"/>
      <c r="F14" s="22"/>
      <c r="G14" s="23"/>
    </row>
    <row r="15" spans="1:7" ht="13.5">
      <c r="A15" s="17"/>
      <c r="B15" s="18"/>
      <c r="C15" s="24"/>
      <c r="D15" s="21" t="s">
        <v>63</v>
      </c>
      <c r="E15" s="25"/>
      <c r="F15" s="25"/>
      <c r="G15" s="26"/>
    </row>
    <row r="16" spans="1:7" ht="13.5">
      <c r="A16" s="17"/>
      <c r="B16" s="18" t="s">
        <v>14</v>
      </c>
      <c r="C16" s="21"/>
      <c r="D16" s="21"/>
      <c r="E16" s="22">
        <f>SUM(E13:E15)</f>
        <v>0</v>
      </c>
      <c r="F16" s="22">
        <f>SUM(F13:F15)</f>
        <v>125999.99999999999</v>
      </c>
      <c r="G16" s="23">
        <f>SUM(G13:G15)</f>
        <v>90000</v>
      </c>
    </row>
    <row r="17" spans="1:7" ht="13.5">
      <c r="A17" s="16"/>
      <c r="B17" s="16"/>
      <c r="C17" s="16"/>
      <c r="D17" s="16"/>
      <c r="E17" s="27"/>
      <c r="F17" s="27"/>
      <c r="G17" s="27"/>
    </row>
    <row r="18" spans="1:7" ht="13.5">
      <c r="A18" s="11" t="s">
        <v>15</v>
      </c>
      <c r="B18" s="11"/>
      <c r="C18" s="11"/>
      <c r="D18" s="16"/>
      <c r="E18" s="16"/>
      <c r="F18" s="16"/>
      <c r="G18" s="16"/>
    </row>
    <row r="19" spans="1:7" ht="13.5">
      <c r="A19" s="17"/>
      <c r="B19" s="18" t="s">
        <v>5</v>
      </c>
      <c r="C19" s="19" t="s">
        <v>6</v>
      </c>
      <c r="D19" s="19" t="s">
        <v>16</v>
      </c>
      <c r="E19" s="19" t="s">
        <v>8</v>
      </c>
      <c r="F19" s="19" t="s">
        <v>9</v>
      </c>
      <c r="G19" s="20" t="s">
        <v>10</v>
      </c>
    </row>
    <row r="20" spans="1:7" ht="13.5">
      <c r="A20" s="17"/>
      <c r="B20" s="28"/>
      <c r="C20" s="19" t="s">
        <v>11</v>
      </c>
      <c r="D20" s="19"/>
      <c r="E20" s="19"/>
      <c r="F20" s="19"/>
      <c r="G20" s="20"/>
    </row>
    <row r="21" spans="1:7" s="83" customFormat="1" ht="13.5">
      <c r="A21" s="17"/>
      <c r="B21" s="28" t="s">
        <v>25</v>
      </c>
      <c r="C21" s="29" t="s">
        <v>27</v>
      </c>
      <c r="D21" s="29" t="s">
        <v>26</v>
      </c>
      <c r="E21" s="22">
        <v>1835446</v>
      </c>
      <c r="F21" s="22">
        <v>979988</v>
      </c>
      <c r="G21" s="22">
        <v>180000</v>
      </c>
    </row>
    <row r="22" spans="1:7" ht="13.5">
      <c r="A22" s="17"/>
      <c r="B22" s="28"/>
      <c r="C22" s="24"/>
      <c r="D22" s="29"/>
      <c r="E22" s="39"/>
      <c r="F22" s="25"/>
      <c r="G22" s="26"/>
    </row>
    <row r="23" spans="1:7" ht="13.5">
      <c r="A23" s="17"/>
      <c r="B23" s="28"/>
      <c r="C23" s="21"/>
      <c r="D23" s="21"/>
      <c r="E23" s="22"/>
      <c r="F23" s="22"/>
      <c r="G23" s="23"/>
    </row>
    <row r="24" spans="1:7" ht="13.5">
      <c r="A24" s="17"/>
      <c r="B24" s="18" t="s">
        <v>17</v>
      </c>
      <c r="C24" s="21"/>
      <c r="D24" s="21"/>
      <c r="E24" s="22">
        <f>SUM(E21:E23)</f>
        <v>1835446</v>
      </c>
      <c r="F24" s="22">
        <f>SUM(F21:F23)</f>
        <v>979988</v>
      </c>
      <c r="G24" s="23">
        <f>SUM(G21:G23)</f>
        <v>180000</v>
      </c>
    </row>
    <row r="25" spans="1:7" ht="13.5">
      <c r="A25" s="16"/>
      <c r="B25" s="16"/>
      <c r="C25" s="16"/>
      <c r="D25" s="16"/>
      <c r="E25" s="27"/>
      <c r="F25" s="27"/>
      <c r="G25" s="27"/>
    </row>
    <row r="26" spans="1:7" ht="13.5">
      <c r="A26" s="11" t="s">
        <v>18</v>
      </c>
      <c r="B26" s="11"/>
      <c r="C26" s="11"/>
      <c r="D26" s="11"/>
      <c r="E26" s="16"/>
      <c r="F26" s="16"/>
      <c r="G26" s="16"/>
    </row>
    <row r="27" spans="1:10" ht="13.5">
      <c r="A27" s="17"/>
      <c r="B27" s="18"/>
      <c r="C27" s="30"/>
      <c r="D27" s="31"/>
      <c r="E27" s="19" t="s">
        <v>8</v>
      </c>
      <c r="F27" s="19" t="s">
        <v>9</v>
      </c>
      <c r="G27" s="20" t="s">
        <v>10</v>
      </c>
      <c r="H27" s="4"/>
      <c r="I27" s="4"/>
      <c r="J27" s="4"/>
    </row>
    <row r="28" spans="1:10" ht="13.5">
      <c r="A28" s="17"/>
      <c r="B28" s="18"/>
      <c r="C28" s="30"/>
      <c r="D28" s="31"/>
      <c r="E28" s="19" t="s">
        <v>13</v>
      </c>
      <c r="F28" s="19" t="s">
        <v>13</v>
      </c>
      <c r="G28" s="20" t="s">
        <v>13</v>
      </c>
      <c r="H28" s="4"/>
      <c r="I28" s="4"/>
      <c r="J28" s="4"/>
    </row>
    <row r="29" spans="1:10" ht="13.5">
      <c r="A29" s="17" t="s">
        <v>19</v>
      </c>
      <c r="B29" s="18"/>
      <c r="C29" s="18"/>
      <c r="D29" s="28"/>
      <c r="E29" s="22">
        <v>352206</v>
      </c>
      <c r="F29" s="22">
        <v>733935</v>
      </c>
      <c r="G29" s="23">
        <v>0</v>
      </c>
      <c r="H29" s="3"/>
      <c r="I29" s="3"/>
      <c r="J29" s="3"/>
    </row>
    <row r="30" spans="1:10" ht="13.5">
      <c r="A30" s="17" t="s">
        <v>20</v>
      </c>
      <c r="B30" s="18"/>
      <c r="C30" s="18"/>
      <c r="D30" s="28"/>
      <c r="E30" s="22">
        <v>1433240</v>
      </c>
      <c r="F30" s="22">
        <v>350000</v>
      </c>
      <c r="G30" s="23">
        <v>180000</v>
      </c>
      <c r="H30" s="3"/>
      <c r="I30" s="3"/>
      <c r="J30" s="3"/>
    </row>
    <row r="31" spans="1:8" ht="13.5">
      <c r="A31" s="17" t="s">
        <v>21</v>
      </c>
      <c r="B31" s="18"/>
      <c r="C31" s="18"/>
      <c r="D31" s="28"/>
      <c r="E31" s="22">
        <v>50000</v>
      </c>
      <c r="F31" s="21"/>
      <c r="G31" s="23"/>
      <c r="H31" s="1"/>
    </row>
    <row r="32" spans="1:7" ht="13.5">
      <c r="A32" s="17" t="s">
        <v>22</v>
      </c>
      <c r="B32" s="18"/>
      <c r="C32" s="18"/>
      <c r="D32" s="28"/>
      <c r="E32" s="22"/>
      <c r="F32" s="22"/>
      <c r="G32" s="23"/>
    </row>
    <row r="33" spans="1:10" ht="14.25" thickBot="1">
      <c r="A33" s="32" t="s">
        <v>17</v>
      </c>
      <c r="B33" s="33"/>
      <c r="C33" s="33"/>
      <c r="D33" s="34"/>
      <c r="E33" s="35">
        <f>SUM(E29:E32)</f>
        <v>1835446</v>
      </c>
      <c r="F33" s="35">
        <f>SUM(F29:F32)</f>
        <v>1083935</v>
      </c>
      <c r="G33" s="36">
        <f>SUM(G29:G32)</f>
        <v>180000</v>
      </c>
      <c r="H33" s="1"/>
      <c r="I33" s="1"/>
      <c r="J33" s="1"/>
    </row>
    <row r="34" spans="1:10" ht="14.25" thickTop="1">
      <c r="A34" s="16"/>
      <c r="B34" s="16"/>
      <c r="C34" s="16"/>
      <c r="D34" s="16"/>
      <c r="E34" s="27"/>
      <c r="F34" s="27"/>
      <c r="G34" s="27"/>
      <c r="H34" s="1"/>
      <c r="I34" s="1"/>
      <c r="J34" s="1"/>
    </row>
    <row r="35" spans="1:10" ht="12.75">
      <c r="A35" s="42" t="s">
        <v>55</v>
      </c>
      <c r="B35" s="43"/>
      <c r="C35" s="43"/>
      <c r="D35" s="43"/>
      <c r="E35" s="44"/>
      <c r="F35" s="44"/>
      <c r="G35" s="44"/>
      <c r="H35" s="1"/>
      <c r="I35" s="1"/>
      <c r="J35" s="1"/>
    </row>
    <row r="36" spans="1:10" ht="12.75">
      <c r="A36" s="42"/>
      <c r="B36" s="43" t="s">
        <v>57</v>
      </c>
      <c r="C36" s="43"/>
      <c r="D36" s="43"/>
      <c r="E36" s="44"/>
      <c r="F36" s="44"/>
      <c r="G36" s="44"/>
      <c r="H36" s="1"/>
      <c r="I36" s="1"/>
      <c r="J36" s="1"/>
    </row>
    <row r="37" spans="1:10" ht="12.75">
      <c r="A37" s="42"/>
      <c r="B37" s="43" t="s">
        <v>58</v>
      </c>
      <c r="C37" s="43"/>
      <c r="D37" s="43"/>
      <c r="E37" s="44"/>
      <c r="F37" s="44"/>
      <c r="G37" s="44"/>
      <c r="H37" s="1"/>
      <c r="I37" s="1"/>
      <c r="J37" s="1"/>
    </row>
    <row r="38" spans="1:10" ht="12.75">
      <c r="A38" s="42"/>
      <c r="B38" s="43"/>
      <c r="C38" s="43"/>
      <c r="D38" s="43"/>
      <c r="E38" s="44"/>
      <c r="F38" s="44"/>
      <c r="G38" s="44"/>
      <c r="H38" s="1"/>
      <c r="I38" s="1"/>
      <c r="J38" s="1"/>
    </row>
    <row r="39" spans="1:10" ht="12.75">
      <c r="A39" s="42"/>
      <c r="B39" s="43" t="s">
        <v>56</v>
      </c>
      <c r="C39" s="43"/>
      <c r="D39" s="43"/>
      <c r="E39" s="44"/>
      <c r="F39" s="44"/>
      <c r="G39" s="44"/>
      <c r="H39" s="1"/>
      <c r="I39" s="1"/>
      <c r="J39" s="1"/>
    </row>
    <row r="40" spans="1:10" ht="12.75">
      <c r="A40" s="43"/>
      <c r="B40" s="43"/>
      <c r="C40" s="43"/>
      <c r="D40" s="43"/>
      <c r="E40" s="44"/>
      <c r="F40" s="44"/>
      <c r="G40" s="44"/>
      <c r="H40" s="1"/>
      <c r="I40" s="1"/>
      <c r="J40" s="1"/>
    </row>
    <row r="41" spans="1:9" ht="12.75">
      <c r="A41" s="43"/>
      <c r="B41" s="68"/>
      <c r="C41" s="48"/>
      <c r="D41" s="82" t="s">
        <v>72</v>
      </c>
      <c r="E41" s="56" t="s">
        <v>59</v>
      </c>
      <c r="F41" s="56">
        <v>2006</v>
      </c>
      <c r="G41" s="56">
        <v>2007</v>
      </c>
      <c r="H41" s="1"/>
      <c r="I41" s="1"/>
    </row>
    <row r="42" spans="1:7" ht="15" customHeight="1">
      <c r="A42" s="43"/>
      <c r="B42" s="47" t="s">
        <v>33</v>
      </c>
      <c r="C42" s="45"/>
      <c r="D42" s="46"/>
      <c r="E42" s="46"/>
      <c r="F42" s="69"/>
      <c r="G42" s="48"/>
    </row>
    <row r="43" spans="1:7" ht="15" customHeight="1">
      <c r="A43" s="43"/>
      <c r="B43" s="71" t="s">
        <v>62</v>
      </c>
      <c r="C43" s="45"/>
      <c r="D43" s="46"/>
      <c r="E43" s="46"/>
      <c r="F43" s="69"/>
      <c r="G43" s="48"/>
    </row>
    <row r="44" spans="1:7" ht="12.75" customHeight="1">
      <c r="A44" s="43"/>
      <c r="B44" s="48" t="s">
        <v>34</v>
      </c>
      <c r="C44" s="45"/>
      <c r="D44" s="65">
        <v>1</v>
      </c>
      <c r="E44" s="65">
        <v>18</v>
      </c>
      <c r="F44" s="49">
        <v>56202</v>
      </c>
      <c r="G44" s="77">
        <v>119705.93944158591</v>
      </c>
    </row>
    <row r="45" spans="1:7" ht="12.75" customHeight="1">
      <c r="A45" s="43"/>
      <c r="B45" s="48" t="s">
        <v>67</v>
      </c>
      <c r="C45" s="45"/>
      <c r="D45" s="65">
        <v>0.5</v>
      </c>
      <c r="E45" s="70">
        <v>18</v>
      </c>
      <c r="F45" s="49">
        <v>29316</v>
      </c>
      <c r="G45" s="77">
        <v>62440.826317026665</v>
      </c>
    </row>
    <row r="46" spans="1:7" ht="27" customHeight="1">
      <c r="A46" s="43"/>
      <c r="B46" s="91" t="s">
        <v>66</v>
      </c>
      <c r="C46" s="92"/>
      <c r="D46" s="65">
        <v>1</v>
      </c>
      <c r="E46" s="65">
        <v>12</v>
      </c>
      <c r="F46" s="49">
        <v>22824</v>
      </c>
      <c r="G46" s="77">
        <v>72920.04808942984</v>
      </c>
    </row>
    <row r="47" spans="1:7" ht="14.25" customHeight="1">
      <c r="A47" s="43"/>
      <c r="B47" s="75" t="s">
        <v>65</v>
      </c>
      <c r="C47" s="64"/>
      <c r="D47" s="76">
        <v>1</v>
      </c>
      <c r="E47" s="65">
        <v>12</v>
      </c>
      <c r="F47" s="49">
        <v>38070</v>
      </c>
      <c r="G47" s="77">
        <v>40543.0866743281</v>
      </c>
    </row>
    <row r="48" spans="1:7" ht="12.75" customHeight="1">
      <c r="A48" s="43"/>
      <c r="B48" s="48" t="s">
        <v>69</v>
      </c>
      <c r="C48" s="45"/>
      <c r="D48" s="65">
        <v>1</v>
      </c>
      <c r="E48" s="65">
        <v>18</v>
      </c>
      <c r="F48" s="49">
        <v>38070</v>
      </c>
      <c r="G48" s="77">
        <v>81086.1733486562</v>
      </c>
    </row>
    <row r="49" spans="1:7" ht="12.75" customHeight="1">
      <c r="A49" s="43"/>
      <c r="B49" s="48" t="s">
        <v>70</v>
      </c>
      <c r="C49" s="45"/>
      <c r="D49" s="65">
        <v>1</v>
      </c>
      <c r="E49" s="65">
        <v>18</v>
      </c>
      <c r="F49" s="49">
        <v>44724</v>
      </c>
      <c r="G49" s="77">
        <v>95258.68181889414</v>
      </c>
    </row>
    <row r="50" spans="1:7" ht="12.75" customHeight="1">
      <c r="A50" s="43"/>
      <c r="B50" s="48" t="s">
        <v>70</v>
      </c>
      <c r="C50" s="45"/>
      <c r="D50" s="65">
        <v>1</v>
      </c>
      <c r="E50" s="65">
        <v>18</v>
      </c>
      <c r="F50" s="49">
        <v>44724</v>
      </c>
      <c r="G50" s="77">
        <v>95258.68181889414</v>
      </c>
    </row>
    <row r="51" spans="1:7" ht="12.75" customHeight="1">
      <c r="A51" s="43"/>
      <c r="B51" s="48" t="s">
        <v>35</v>
      </c>
      <c r="C51" s="45"/>
      <c r="D51" s="76">
        <v>1</v>
      </c>
      <c r="E51" s="65">
        <v>18</v>
      </c>
      <c r="F51" s="49">
        <v>29622</v>
      </c>
      <c r="G51" s="77">
        <v>63092.58279311516</v>
      </c>
    </row>
    <row r="52" spans="1:7" ht="12.75" customHeight="1">
      <c r="A52" s="43"/>
      <c r="B52" s="48" t="s">
        <v>35</v>
      </c>
      <c r="C52" s="45"/>
      <c r="D52" s="65">
        <v>1</v>
      </c>
      <c r="E52" s="65">
        <v>18</v>
      </c>
      <c r="F52" s="49">
        <v>29622</v>
      </c>
      <c r="G52" s="77">
        <v>63092.58279311516</v>
      </c>
    </row>
    <row r="53" spans="1:7" ht="12.75" customHeight="1">
      <c r="A53" s="43"/>
      <c r="B53" s="48" t="s">
        <v>60</v>
      </c>
      <c r="C53" s="45"/>
      <c r="D53" s="65">
        <v>0.5</v>
      </c>
      <c r="E53" s="65">
        <v>18</v>
      </c>
      <c r="F53" s="49">
        <v>19032</v>
      </c>
      <c r="G53" s="77">
        <v>40536.69690495468</v>
      </c>
    </row>
    <row r="54" spans="1:7" ht="15" customHeight="1">
      <c r="A54" s="43"/>
      <c r="B54" s="66" t="s">
        <v>68</v>
      </c>
      <c r="C54" s="72"/>
      <c r="D54" s="73"/>
      <c r="E54" s="74"/>
      <c r="F54" s="51">
        <f>SUM(F44:F53)</f>
        <v>352206</v>
      </c>
      <c r="G54" s="78">
        <f>SUM(G44:G53)</f>
        <v>733935.3</v>
      </c>
    </row>
    <row r="55" spans="1:7" ht="15" customHeight="1">
      <c r="A55" s="43"/>
      <c r="B55" s="50"/>
      <c r="C55" s="45"/>
      <c r="D55" s="46"/>
      <c r="E55" s="46"/>
      <c r="F55" s="51"/>
      <c r="G55" s="46"/>
    </row>
    <row r="56" spans="1:7" ht="12.75">
      <c r="A56" s="48"/>
      <c r="B56" s="57"/>
      <c r="C56" s="53"/>
      <c r="D56" s="54"/>
      <c r="E56" s="67" t="s">
        <v>61</v>
      </c>
      <c r="F56" s="54"/>
      <c r="G56" s="54"/>
    </row>
    <row r="57" spans="1:7" ht="12.75">
      <c r="A57" s="48"/>
      <c r="B57" s="55" t="s">
        <v>36</v>
      </c>
      <c r="C57" s="53"/>
      <c r="D57" s="54"/>
      <c r="E57" s="58"/>
      <c r="F57" s="54"/>
      <c r="G57" s="54"/>
    </row>
    <row r="58" spans="1:7" ht="12.75">
      <c r="A58" s="48"/>
      <c r="B58" s="81" t="s">
        <v>29</v>
      </c>
      <c r="C58" s="53"/>
      <c r="D58" s="54"/>
      <c r="E58" s="58">
        <v>52110</v>
      </c>
      <c r="F58" s="54">
        <v>5000</v>
      </c>
      <c r="G58" s="54">
        <v>5000</v>
      </c>
    </row>
    <row r="59" spans="1:7" ht="12.75">
      <c r="A59" s="48"/>
      <c r="B59" s="81" t="s">
        <v>30</v>
      </c>
      <c r="C59" s="53"/>
      <c r="D59" s="54"/>
      <c r="E59" s="58">
        <v>53890</v>
      </c>
      <c r="F59" s="54">
        <v>10000</v>
      </c>
      <c r="G59" s="54">
        <v>15000</v>
      </c>
    </row>
    <row r="60" spans="1:7" ht="12.75">
      <c r="A60" s="48"/>
      <c r="B60" s="81" t="s">
        <v>31</v>
      </c>
      <c r="C60" s="53"/>
      <c r="D60" s="54"/>
      <c r="E60" s="58">
        <v>52180</v>
      </c>
      <c r="F60" s="54">
        <v>24000</v>
      </c>
      <c r="G60" s="54">
        <v>0</v>
      </c>
    </row>
    <row r="61" spans="1:9" ht="12.75">
      <c r="A61" s="48"/>
      <c r="B61" s="80" t="s">
        <v>17</v>
      </c>
      <c r="C61" s="53"/>
      <c r="D61" s="54"/>
      <c r="E61" s="59"/>
      <c r="F61" s="51">
        <f>SUM(F58:F60)</f>
        <v>39000</v>
      </c>
      <c r="G61" s="51">
        <f>SUM(G58:G60)</f>
        <v>20000</v>
      </c>
      <c r="H61" s="79"/>
      <c r="I61" s="79"/>
    </row>
    <row r="62" spans="1:8" ht="12.75">
      <c r="A62" s="48"/>
      <c r="B62" s="60"/>
      <c r="C62" s="53"/>
      <c r="D62" s="54"/>
      <c r="E62" s="59"/>
      <c r="F62" s="51"/>
      <c r="G62" s="51"/>
      <c r="H62" s="79"/>
    </row>
    <row r="63" spans="1:7" ht="12.75">
      <c r="A63" s="48"/>
      <c r="B63" s="52" t="s">
        <v>37</v>
      </c>
      <c r="C63" s="53"/>
      <c r="D63" s="54"/>
      <c r="E63" s="59"/>
      <c r="F63" s="61"/>
      <c r="G63" s="61"/>
    </row>
    <row r="64" spans="1:8" ht="12.75">
      <c r="A64" s="48"/>
      <c r="B64" s="53" t="s">
        <v>38</v>
      </c>
      <c r="C64" s="53"/>
      <c r="D64" s="54"/>
      <c r="E64" s="58">
        <v>53806</v>
      </c>
      <c r="F64" s="54">
        <v>40000</v>
      </c>
      <c r="G64" s="54"/>
      <c r="H64" s="79"/>
    </row>
    <row r="65" spans="1:7" ht="12.75">
      <c r="A65" s="48"/>
      <c r="B65" s="53" t="s">
        <v>52</v>
      </c>
      <c r="C65" s="53"/>
      <c r="D65" s="54"/>
      <c r="E65" s="58">
        <v>53230</v>
      </c>
      <c r="F65" s="54">
        <v>150000</v>
      </c>
      <c r="G65" s="54"/>
    </row>
    <row r="66" spans="1:7" ht="12.75">
      <c r="A66" s="48"/>
      <c r="B66" s="53" t="s">
        <v>39</v>
      </c>
      <c r="C66" s="53"/>
      <c r="D66" s="54"/>
      <c r="E66" s="58">
        <v>53105</v>
      </c>
      <c r="F66" s="54">
        <v>50000</v>
      </c>
      <c r="G66" s="54"/>
    </row>
    <row r="67" spans="1:7" ht="12.75">
      <c r="A67" s="48"/>
      <c r="B67" s="53" t="s">
        <v>40</v>
      </c>
      <c r="C67" s="53"/>
      <c r="D67" s="54"/>
      <c r="E67" s="58">
        <v>53230</v>
      </c>
      <c r="F67" s="54">
        <v>120000</v>
      </c>
      <c r="G67" s="54"/>
    </row>
    <row r="68" spans="1:7" ht="39.75" customHeight="1">
      <c r="A68" s="48"/>
      <c r="B68" s="89" t="s">
        <v>41</v>
      </c>
      <c r="C68" s="90"/>
      <c r="D68" s="90"/>
      <c r="E68" s="58">
        <v>53104</v>
      </c>
      <c r="F68" s="54">
        <v>150000</v>
      </c>
      <c r="G68" s="54"/>
    </row>
    <row r="69" spans="1:7" ht="12.75">
      <c r="A69" s="48"/>
      <c r="B69" s="53" t="s">
        <v>42</v>
      </c>
      <c r="C69" s="53"/>
      <c r="D69" s="54"/>
      <c r="E69" s="58"/>
      <c r="F69" s="54"/>
      <c r="G69" s="54"/>
    </row>
    <row r="70" spans="1:7" ht="12.75">
      <c r="A70" s="48"/>
      <c r="B70" s="57" t="s">
        <v>43</v>
      </c>
      <c r="C70" s="53"/>
      <c r="D70" s="54"/>
      <c r="E70" s="58">
        <v>53806</v>
      </c>
      <c r="F70" s="54">
        <v>45000</v>
      </c>
      <c r="G70" s="54"/>
    </row>
    <row r="71" spans="1:7" ht="12.75">
      <c r="A71" s="48"/>
      <c r="B71" s="57" t="s">
        <v>32</v>
      </c>
      <c r="C71" s="53"/>
      <c r="D71" s="54"/>
      <c r="E71" s="58">
        <v>53220</v>
      </c>
      <c r="F71" s="54">
        <v>175000</v>
      </c>
      <c r="G71" s="54"/>
    </row>
    <row r="72" spans="1:7" ht="12.75">
      <c r="A72" s="48"/>
      <c r="B72" s="57" t="s">
        <v>44</v>
      </c>
      <c r="C72" s="53"/>
      <c r="D72" s="54"/>
      <c r="E72" s="58">
        <v>53890</v>
      </c>
      <c r="F72" s="54">
        <v>12000</v>
      </c>
      <c r="G72" s="54"/>
    </row>
    <row r="73" spans="1:7" ht="12.75">
      <c r="A73" s="48"/>
      <c r="B73" s="57" t="s">
        <v>71</v>
      </c>
      <c r="C73" s="53"/>
      <c r="D73" s="54"/>
      <c r="E73" s="58">
        <v>51120</v>
      </c>
      <c r="F73" s="54">
        <v>42240</v>
      </c>
      <c r="G73" s="54"/>
    </row>
    <row r="74" spans="1:7" ht="12.75">
      <c r="A74" s="48"/>
      <c r="B74" s="60" t="s">
        <v>17</v>
      </c>
      <c r="C74" s="62"/>
      <c r="D74" s="51"/>
      <c r="E74" s="58"/>
      <c r="F74" s="51">
        <f>SUM(F64:F73)</f>
        <v>784240</v>
      </c>
      <c r="G74" s="51">
        <f>SUM(R64:R72)</f>
        <v>0</v>
      </c>
    </row>
    <row r="75" spans="1:7" ht="12.75">
      <c r="A75" s="48"/>
      <c r="B75" s="58"/>
      <c r="C75" s="53"/>
      <c r="D75" s="54"/>
      <c r="E75" s="58"/>
      <c r="F75" s="54"/>
      <c r="G75" s="54"/>
    </row>
    <row r="76" spans="1:7" ht="12.75">
      <c r="A76" s="48"/>
      <c r="B76" s="52" t="s">
        <v>45</v>
      </c>
      <c r="C76" s="53"/>
      <c r="D76" s="54"/>
      <c r="E76" s="58"/>
      <c r="F76" s="54"/>
      <c r="G76" s="54"/>
    </row>
    <row r="77" spans="1:7" ht="12.75">
      <c r="A77" s="48"/>
      <c r="B77" s="53" t="s">
        <v>46</v>
      </c>
      <c r="C77" s="53"/>
      <c r="D77" s="54"/>
      <c r="E77" s="58">
        <v>55145</v>
      </c>
      <c r="F77" s="54">
        <v>50000</v>
      </c>
      <c r="G77" s="54">
        <v>150000</v>
      </c>
    </row>
    <row r="78" spans="1:7" ht="12.75">
      <c r="A78" s="48"/>
      <c r="B78" s="53" t="s">
        <v>47</v>
      </c>
      <c r="C78" s="53"/>
      <c r="D78" s="54"/>
      <c r="E78" s="58">
        <v>55144</v>
      </c>
      <c r="F78" s="54"/>
      <c r="G78" s="54">
        <v>180000</v>
      </c>
    </row>
    <row r="79" spans="1:7" ht="12.75">
      <c r="A79" s="48"/>
      <c r="B79" s="60" t="s">
        <v>17</v>
      </c>
      <c r="C79" s="62"/>
      <c r="D79" s="51"/>
      <c r="E79" s="53"/>
      <c r="F79" s="51">
        <f>SUM(F77:F78)</f>
        <v>50000</v>
      </c>
      <c r="G79" s="51">
        <f>SUM(G77:G78)</f>
        <v>330000</v>
      </c>
    </row>
    <row r="80" spans="1:7" ht="12.75">
      <c r="A80" s="48"/>
      <c r="B80" s="58"/>
      <c r="C80" s="53"/>
      <c r="D80" s="54"/>
      <c r="E80" s="53"/>
      <c r="F80" s="54"/>
      <c r="G80" s="54"/>
    </row>
    <row r="81" spans="1:7" ht="12.75">
      <c r="A81" s="48"/>
      <c r="B81" s="52" t="s">
        <v>48</v>
      </c>
      <c r="C81" s="53"/>
      <c r="D81" s="54"/>
      <c r="E81" s="53"/>
      <c r="F81" s="54"/>
      <c r="G81" s="54"/>
    </row>
    <row r="82" spans="1:7" ht="12.75">
      <c r="A82" s="48"/>
      <c r="B82" s="84" t="s">
        <v>73</v>
      </c>
      <c r="C82" s="84"/>
      <c r="D82" s="85"/>
      <c r="E82" s="58">
        <v>53105</v>
      </c>
      <c r="F82" s="54">
        <v>300000</v>
      </c>
      <c r="G82" s="54"/>
    </row>
    <row r="83" spans="1:7" ht="12.75">
      <c r="A83" s="48"/>
      <c r="B83" s="84" t="s">
        <v>74</v>
      </c>
      <c r="C83" s="84"/>
      <c r="D83" s="85"/>
      <c r="E83" s="58"/>
      <c r="F83" s="54"/>
      <c r="G83" s="54"/>
    </row>
    <row r="84" spans="1:7" ht="12.75">
      <c r="A84" s="48"/>
      <c r="B84" s="53" t="s">
        <v>49</v>
      </c>
      <c r="C84" s="53"/>
      <c r="D84" s="54"/>
      <c r="E84" s="58">
        <v>53105</v>
      </c>
      <c r="F84" s="54">
        <v>170000</v>
      </c>
      <c r="G84" s="54"/>
    </row>
    <row r="85" spans="1:7" ht="12.75">
      <c r="A85" s="48"/>
      <c r="B85" s="53" t="s">
        <v>50</v>
      </c>
      <c r="C85" s="53"/>
      <c r="D85" s="54"/>
      <c r="E85" s="58">
        <v>53105</v>
      </c>
      <c r="F85" s="54">
        <v>140000</v>
      </c>
      <c r="G85" s="54"/>
    </row>
    <row r="86" spans="1:7" ht="12.75">
      <c r="A86" s="48"/>
      <c r="B86" s="60" t="s">
        <v>17</v>
      </c>
      <c r="C86" s="62"/>
      <c r="D86" s="51"/>
      <c r="E86" s="51"/>
      <c r="F86" s="51">
        <f>SUM(F82:F85)</f>
        <v>610000</v>
      </c>
      <c r="G86" s="51">
        <f>SUM(G82:G85)</f>
        <v>0</v>
      </c>
    </row>
    <row r="87" spans="1:7" ht="12.75">
      <c r="A87" s="48"/>
      <c r="B87" s="53"/>
      <c r="C87" s="53"/>
      <c r="D87" s="54"/>
      <c r="E87" s="54"/>
      <c r="F87" s="54"/>
      <c r="G87" s="54"/>
    </row>
    <row r="88" spans="1:7" ht="12.75">
      <c r="A88" s="48"/>
      <c r="B88" s="60" t="s">
        <v>51</v>
      </c>
      <c r="C88" s="62"/>
      <c r="D88" s="51"/>
      <c r="E88" s="51"/>
      <c r="F88" s="51">
        <f>F54+F61+F74+F79+F86</f>
        <v>1835446</v>
      </c>
      <c r="G88" s="51">
        <f>G86+G79+G74+G61+G54</f>
        <v>1083935.3</v>
      </c>
    </row>
  </sheetData>
  <mergeCells count="3">
    <mergeCell ref="B4:G4"/>
    <mergeCell ref="B68:D68"/>
    <mergeCell ref="B46:C46"/>
  </mergeCells>
  <printOptions horizontalCentered="1"/>
  <pageMargins left="0.75" right="0.75" top="1.11" bottom="1" header="0.5" footer="0.5"/>
  <pageSetup fitToHeight="2" fitToWidth="1" orientation="portrait" r:id="rId1"/>
  <headerFooter alignWithMargins="0">
    <oddFooter>&amp;L&amp;8&amp;F, &amp;A
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Branigan</dc:creator>
  <cp:keywords/>
  <dc:description/>
  <cp:lastModifiedBy>Allende-Foss, Angel</cp:lastModifiedBy>
  <cp:lastPrinted>2006-04-20T14:52:26Z</cp:lastPrinted>
  <dcterms:created xsi:type="dcterms:W3CDTF">1999-07-20T00:45:31Z</dcterms:created>
  <dcterms:modified xsi:type="dcterms:W3CDTF">2006-04-20T17:22:00Z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-1017199221</vt:i4>
  </property>
  <property fmtid="{D5CDD505-2E9C-101B-9397-08002B2CF9AE}" pid="3" name="_EmailSubject">
    <vt:lpwstr>Vote By Mail Transmittal Documents</vt:lpwstr>
  </property>
  <property fmtid="{D5CDD505-2E9C-101B-9397-08002B2CF9AE}" pid="4" name="_AuthorEmail">
    <vt:lpwstr>Dean.Logan@METROKC.GOV</vt:lpwstr>
  </property>
  <property fmtid="{D5CDD505-2E9C-101B-9397-08002B2CF9AE}" pid="5" name="_AuthorEmailDisplayName">
    <vt:lpwstr>Logan, Dean</vt:lpwstr>
  </property>
  <property fmtid="{D5CDD505-2E9C-101B-9397-08002B2CF9AE}" pid="6" name="_PreviousAdHocReviewCycleID">
    <vt:i4>1011463777</vt:i4>
  </property>
  <property fmtid="{D5CDD505-2E9C-101B-9397-08002B2CF9AE}" pid="7" name="_ReviewingToolsShownOnce">
    <vt:lpwstr/>
  </property>
</Properties>
</file>