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70" windowHeight="5850" activeTab="0"/>
  </bookViews>
  <sheets>
    <sheet name="Absorbed Positio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<sst xmlns="http://schemas.openxmlformats.org/spreadsheetml/2006/main" count="14" uniqueCount="14">
  <si>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2004 Absorbed Position Restoration</t>
  </si>
  <si>
    <t>Positions</t>
  </si>
  <si>
    <t>Months</t>
  </si>
  <si>
    <t>Total Months</t>
  </si>
  <si>
    <t>2003 Salary</t>
  </si>
  <si>
    <t>2004 Sal</t>
  </si>
  <si>
    <t>Benefits</t>
  </si>
  <si>
    <t>Total</t>
  </si>
  <si>
    <t>FTEs</t>
  </si>
  <si>
    <t>Absorbed Positions (Positions Already in KCSO prior to GRHI)</t>
  </si>
  <si>
    <t>Detective 9</t>
  </si>
  <si>
    <t>Detective 10</t>
  </si>
  <si>
    <t>Database Manager</t>
  </si>
  <si>
    <t>Subtotal Absorbed Positions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</si>
</sst>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8" fontId="2" fillId="0" borderId="0" xfId="0" applyNumberFormat="1" applyFont="1" applyAlignment="1">
      <alignment horizontal="right" wrapText="1"/>
    </xf>
    <xf numFmtId="38" fontId="2" fillId="0" borderId="0" xfId="0" applyNumberFormat="1" applyFont="1" applyAlignment="1">
      <alignment horizontal="center" wrapText="1"/>
    </xf>
    <xf numFmtId="38" fontId="2" fillId="0" borderId="0" xfId="15" applyNumberFormat="1" applyFont="1" applyAlignment="1">
      <alignment horizontal="center" wrapText="1"/>
    </xf>
    <xf numFmtId="38" fontId="0" fillId="0" borderId="0" xfId="0" applyNumberFormat="1" applyFont="1" applyBorder="1" applyAlignment="1">
      <alignment horizontal="center" wrapText="1"/>
    </xf>
    <xf numFmtId="38" fontId="2" fillId="0" borderId="0" xfId="0" applyNumberFormat="1" applyFont="1" applyBorder="1" applyAlignment="1">
      <alignment horizontal="right" wrapText="1"/>
    </xf>
    <xf numFmtId="38" fontId="2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0" fillId="0" borderId="0" xfId="15" applyNumberFormat="1" applyAlignment="1">
      <alignment/>
    </xf>
    <xf numFmtId="38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43" fontId="0" fillId="0" borderId="0" xfId="15" applyAlignment="1">
      <alignment/>
    </xf>
    <xf numFmtId="38" fontId="0" fillId="0" borderId="1" xfId="0" applyNumberFormat="1" applyBorder="1" applyAlignment="1">
      <alignment/>
    </xf>
    <xf numFmtId="38" fontId="0" fillId="0" borderId="1" xfId="15" applyNumberFormat="1" applyBorder="1" applyAlignment="1">
      <alignment/>
    </xf>
    <xf numFmtId="38" fontId="0" fillId="0" borderId="1" xfId="0" applyNumberFormat="1" applyFont="1" applyBorder="1" applyAlignment="1">
      <alignment/>
    </xf>
    <xf numFmtId="43" fontId="0" fillId="0" borderId="1" xfId="15" applyBorder="1" applyAlignment="1">
      <alignment/>
    </xf>
    <xf numFmtId="38" fontId="3" fillId="0" borderId="0" xfId="0" applyNumberFormat="1" applyFont="1" applyAlignment="1">
      <alignment horizontal="right"/>
    </xf>
    <xf numFmtId="38" fontId="3" fillId="0" borderId="0" xfId="15" applyNumberFormat="1" applyFont="1" applyAlignment="1">
      <alignment/>
    </xf>
    <xf numFmtId="43" fontId="3" fillId="0" borderId="0" xfId="15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27.8515625" style="0" customWidth="1"/>
  </cols>
  <sheetData>
    <row r="1" spans="1:9" ht="15.7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4" spans="2:16" s="2" customFormat="1" ht="25.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3" t="s">
        <v>7</v>
      </c>
      <c r="I4" s="3" t="s">
        <v>8</v>
      </c>
      <c r="J4" s="5"/>
      <c r="K4" s="5"/>
      <c r="L4" s="5"/>
      <c r="M4" s="5"/>
      <c r="N4" s="5"/>
      <c r="O4" s="5"/>
      <c r="P4" s="6"/>
    </row>
    <row r="5" spans="1:8" s="8" customFormat="1" ht="12.75">
      <c r="A5" s="7" t="s">
        <v>9</v>
      </c>
      <c r="E5" s="9"/>
      <c r="F5" s="9"/>
      <c r="G5" s="9"/>
      <c r="H5" s="10"/>
    </row>
    <row r="6" spans="1:9" s="8" customFormat="1" ht="12.75">
      <c r="A6" s="8" t="s">
        <v>10</v>
      </c>
      <c r="B6" s="8">
        <v>1</v>
      </c>
      <c r="C6" s="8">
        <v>12</v>
      </c>
      <c r="D6" s="8">
        <f>+C6*B6</f>
        <v>12</v>
      </c>
      <c r="E6" s="9">
        <v>58979</v>
      </c>
      <c r="F6" s="9">
        <f>+E6</f>
        <v>58979</v>
      </c>
      <c r="G6" s="9">
        <f>+((921+168+(2675/12))*C6*B6)+((0.0765+0.0326)*F6)</f>
        <v>22177.6089</v>
      </c>
      <c r="H6" s="11">
        <f>SUM(F6:G6)</f>
        <v>81156.60889999999</v>
      </c>
      <c r="I6" s="12">
        <v>1</v>
      </c>
    </row>
    <row r="7" spans="1:9" s="8" customFormat="1" ht="12.75">
      <c r="A7" s="8" t="s">
        <v>11</v>
      </c>
      <c r="B7" s="8">
        <v>1</v>
      </c>
      <c r="C7" s="8">
        <v>12</v>
      </c>
      <c r="D7" s="8">
        <f>+C7*B7</f>
        <v>12</v>
      </c>
      <c r="E7" s="9">
        <v>58979</v>
      </c>
      <c r="F7" s="9">
        <f>+E7</f>
        <v>58979</v>
      </c>
      <c r="G7" s="9">
        <f>+((921+168+(2675/12))*C7*B7)+((0.0765+0.0326)*F7)</f>
        <v>22177.6089</v>
      </c>
      <c r="H7" s="11">
        <f>SUM(F7:G7)</f>
        <v>81156.60889999999</v>
      </c>
      <c r="I7" s="12">
        <v>1</v>
      </c>
    </row>
    <row r="8" spans="1:9" s="8" customFormat="1" ht="13.5" thickBot="1">
      <c r="A8" s="13" t="s">
        <v>12</v>
      </c>
      <c r="B8" s="13">
        <v>1</v>
      </c>
      <c r="C8" s="13">
        <v>12</v>
      </c>
      <c r="D8" s="13">
        <f>+C8*B8</f>
        <v>12</v>
      </c>
      <c r="E8" s="14">
        <v>65046</v>
      </c>
      <c r="F8" s="14">
        <f>+E8</f>
        <v>65046</v>
      </c>
      <c r="G8" s="14">
        <f>+((953+(434/12))*C8*B8)+((0.0765+0.028)*F8)</f>
        <v>18667.307</v>
      </c>
      <c r="H8" s="15">
        <f>SUM(F8:G8)</f>
        <v>83713.307</v>
      </c>
      <c r="I8" s="16">
        <v>1</v>
      </c>
    </row>
    <row r="9" spans="1:9" s="10" customFormat="1" ht="13.5" thickTop="1">
      <c r="A9" s="17" t="s">
        <v>13</v>
      </c>
      <c r="E9" s="18"/>
      <c r="F9" s="18">
        <f>SUM(F6:F8)</f>
        <v>183004</v>
      </c>
      <c r="G9" s="18">
        <f>SUM(G6:G8)</f>
        <v>63022.5248</v>
      </c>
      <c r="H9" s="18">
        <f>SUM(H6:H8)</f>
        <v>246026.52479999998</v>
      </c>
      <c r="I9" s="19">
        <f>SUM(I6:I8)</f>
        <v>3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Kennison</dc:creator>
  <cp:keywords/>
  <dc:description/>
  <cp:lastModifiedBy>Melani Pedroza</cp:lastModifiedBy>
  <cp:lastPrinted>2004-09-08T14:24:44Z</cp:lastPrinted>
  <dcterms:created xsi:type="dcterms:W3CDTF">2004-08-05T21:45:06Z</dcterms:created>
  <dcterms:modified xsi:type="dcterms:W3CDTF">2004-10-12T15:38:43Z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-520530048</vt:i4>
  </property>
  <property fmtid="{D5CDD505-2E9C-101B-9397-08002B2CF9AE}" pid="3" name="_EmailSubject">
    <vt:lpwstr>Green River Homicide Investigation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-1016446620</vt:i4>
  </property>
  <property fmtid="{D5CDD505-2E9C-101B-9397-08002B2CF9AE}" pid="7" name="_ReviewingToolsShownOnce">
    <vt:lpwstr/>
  </property>
</Properties>
</file>