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75" yWindow="780" windowWidth="15990" windowHeight="9615" tabRatio="194" activeTab="0"/>
  </bookViews>
  <sheets>
    <sheet name="Attachment G" sheetId="1" r:id="rId1"/>
  </sheets>
  <definedNames>
    <definedName name="_xlnm.Print_Area" localSheetId="0">'Attachment G'!$A$2:$J$64</definedName>
  </definedNames>
  <calcPr fullCalcOnLoad="1"/>
</workbook>
</file>

<file path=xl/sharedStrings.xml><?xml version="1.0" encoding="utf-8"?>
<sst xmlns="http://schemas.openxmlformats.org/spreadsheetml/2006/main" count="94" uniqueCount="65">
  <si>
    <t>FY18</t>
  </si>
  <si>
    <t>FY17</t>
  </si>
  <si>
    <t>FY16</t>
  </si>
  <si>
    <t>FY15</t>
  </si>
  <si>
    <t>FY14</t>
  </si>
  <si>
    <t>FY13</t>
  </si>
  <si>
    <t>000003380 - AIRPORT CONSTRUCTION</t>
  </si>
  <si>
    <t>000003151 - CONSERV FUTURES SUB-FUND</t>
  </si>
  <si>
    <t>000003673 - CRITICAL AREAS MITIGATION</t>
  </si>
  <si>
    <t>000003641 - PUBLIC TRANS CONST-UNREST</t>
  </si>
  <si>
    <t>000003850 - RENTON MAINTENANCE FACIL</t>
  </si>
  <si>
    <t>Total</t>
  </si>
  <si>
    <t>Grand Total</t>
  </si>
  <si>
    <t>000003151 - CONSERV FUTURES SUB-FUND Total</t>
  </si>
  <si>
    <t>000003380 - AIRPORT CONSTRUCTION Total</t>
  </si>
  <si>
    <t>000003850 - RENTON MAINTENANCE FACIL Total</t>
  </si>
  <si>
    <t>WLCF KC TOLT RIVER NATRL AREA (1047186)</t>
  </si>
  <si>
    <t>WLCF KC GREEN R NAT AREA ADTNS (1047188)</t>
  </si>
  <si>
    <t>WLCF KC LWR CDR R CNSRVTN ARA (1047194)</t>
  </si>
  <si>
    <t>WLCF KC COUGAR-SQUAK CORR ADD (1047196)</t>
  </si>
  <si>
    <t>WLCF KC WHITE RVR/PNNCLE PK/R (1047198)</t>
  </si>
  <si>
    <t>WLCF KC SNOQUALMIE- FLL CTYACQ (1047204)</t>
  </si>
  <si>
    <t>WLCF TDR PARTNERSHIP (1047218)</t>
  </si>
  <si>
    <t>WLCF SNO SNOQ RIVERFRNT REACH (1047226)</t>
  </si>
  <si>
    <t>WLCF BEL BELLEVUE GRNWY&amp;OS (1047227)</t>
  </si>
  <si>
    <t>WLCF ISS ISSAQUAH CRK WTRWY (1047228)</t>
  </si>
  <si>
    <t>WLCF KNT GREEN RIVER PARCELS (1112181)</t>
  </si>
  <si>
    <t>WLCF KC TDR ACTIVE FARMLAND (1116223)</t>
  </si>
  <si>
    <t>WLCF KC BEAR CRK WATERWAYS (1116231)</t>
  </si>
  <si>
    <t>WLCF KC SOOS CREEK PK&amp;TR. ADDN  (1116245)</t>
  </si>
  <si>
    <t>WLCF SEA SMITH COVE PARK ADDN (1116261)</t>
  </si>
  <si>
    <t>WLCF KC MASTER (1116264)</t>
  </si>
  <si>
    <t>WLCF AUB LES GOVE PARK EXPANS. (1122033)</t>
  </si>
  <si>
    <t>WLCF COV SOUTH COVINGTON PARK (1122034)</t>
  </si>
  <si>
    <t>WLCF KRK WARSINSKE/JUANITA PRK (1122035)</t>
  </si>
  <si>
    <t>WLCF NOR NORMANDY PK NEARSHORE (1122036)</t>
  </si>
  <si>
    <t>WLCF RED BEAR CREEK REHABIL (1122037)</t>
  </si>
  <si>
    <t>WLCF WVL LITTLE BEAR CREEK (1122038)</t>
  </si>
  <si>
    <t>WLCF SEA WEST SEATTLE JUNCTION  (1122039)</t>
  </si>
  <si>
    <t>WLCF SEA SOUTH PARK PLAZA (1122040)</t>
  </si>
  <si>
    <t>WLCF SEA BAKER PARK ADDN (1122041)</t>
  </si>
  <si>
    <t>WLCF SEA 48TH AND CHARLESTOWN (1122042)</t>
  </si>
  <si>
    <t>WLCF KC LOWER TOLT-SWIFTWATER (1122056)</t>
  </si>
  <si>
    <t>WLCF KC DAIRIES IN KING CO/TDR (1122057)</t>
  </si>
  <si>
    <t>WLCF KC GRIFFIN CEEK NAT. AREA (1122058)</t>
  </si>
  <si>
    <t>WLCF KC RAGING RIVER FOREST (1122059)</t>
  </si>
  <si>
    <t>WLCF KC COLD CREEK NATURL AREA ADD (1122060)</t>
  </si>
  <si>
    <t>WLCF KC ISSAQUAH CREEK CONSRV (1122061)</t>
  </si>
  <si>
    <t>WLCF KC BLACK DIAMOND NA ADD (1122062)</t>
  </si>
  <si>
    <t>WLCF KC NEWAUKUM/BIG SPRING (1122063)</t>
  </si>
  <si>
    <t>WLCF KC PINER POINT NATRL AREA (1122064)</t>
  </si>
  <si>
    <t>WLCF KC SHINGLEMILL CREEK PRES (1122065)</t>
  </si>
  <si>
    <t>WLCF KC TALL CHIEF GOLF COURSE (1122316)</t>
  </si>
  <si>
    <t xml:space="preserve">DOT - RSD RCAMM COMP ASSET &amp; MGMT </t>
  </si>
  <si>
    <t>AD ARFF FACILITY IMPROVEMENT</t>
  </si>
  <si>
    <t>AD CAPITAL PROJECT OVERSIGHT</t>
  </si>
  <si>
    <t>AD GRND BASED AUG SYSTEM</t>
  </si>
  <si>
    <t>TD 3RD AVE IMPROVEMENTS</t>
  </si>
  <si>
    <t>TD RAPIDRIDE PASS FAC GEN</t>
  </si>
  <si>
    <t>TD F LINE RAPID RIDE BUDGET</t>
  </si>
  <si>
    <t>TD CAPITAL PROJECT OVERSIGHT</t>
  </si>
  <si>
    <t>WLR CAPITAL PROJECT OVERSIGHT</t>
  </si>
  <si>
    <t>000003641 - PUBLIC TRANS CONST -UNREST</t>
  </si>
  <si>
    <t>xxxxxxx</t>
  </si>
  <si>
    <t>South Kirkland Park &amp; Ride Pedestrian Bridge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</si>
</sst>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&quot;$&quot;#,##0.0_);\(&quot;$&quot;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5" fontId="21" fillId="33" borderId="11" xfId="42" applyNumberFormat="1" applyFont="1" applyFill="1" applyBorder="1" applyAlignment="1" applyProtection="1">
      <alignment horizontal="center"/>
      <protection locked="0"/>
    </xf>
    <xf numFmtId="5" fontId="20" fillId="33" borderId="0" xfId="42" applyNumberFormat="1" applyFont="1" applyFill="1" applyBorder="1" applyAlignment="1" applyProtection="1">
      <alignment horizontal="center"/>
      <protection locked="0"/>
    </xf>
    <xf numFmtId="5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right"/>
    </xf>
    <xf numFmtId="164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5" fontId="20" fillId="33" borderId="0" xfId="42" applyNumberFormat="1" applyFont="1" applyFill="1" applyBorder="1" applyAlignment="1">
      <alignment horizontal="center"/>
    </xf>
    <xf numFmtId="5" fontId="21" fillId="33" borderId="12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/>
    </xf>
    <xf numFmtId="6" fontId="20" fillId="33" borderId="0" xfId="42" applyNumberFormat="1" applyFont="1" applyFill="1" applyBorder="1" applyAlignment="1" applyProtection="1">
      <alignment horizontal="right"/>
      <protection locked="0"/>
    </xf>
    <xf numFmtId="6" fontId="20" fillId="33" borderId="14" xfId="0" applyNumberFormat="1" applyFont="1" applyFill="1" applyBorder="1" applyAlignment="1">
      <alignment horizontal="right"/>
    </xf>
    <xf numFmtId="6" fontId="21" fillId="33" borderId="11" xfId="42" applyNumberFormat="1" applyFont="1" applyFill="1" applyBorder="1" applyAlignment="1" applyProtection="1">
      <alignment horizontal="right"/>
      <protection locked="0"/>
    </xf>
    <xf numFmtId="6" fontId="21" fillId="33" borderId="12" xfId="0" applyNumberFormat="1" applyFont="1" applyFill="1" applyBorder="1" applyAlignment="1">
      <alignment horizontal="right"/>
    </xf>
    <xf numFmtId="6" fontId="20" fillId="33" borderId="0" xfId="0" applyNumberFormat="1" applyFont="1" applyFill="1" applyBorder="1" applyAlignment="1">
      <alignment horizontal="right"/>
    </xf>
    <xf numFmtId="6" fontId="21" fillId="33" borderId="0" xfId="42" applyNumberFormat="1" applyFont="1" applyFill="1" applyBorder="1" applyAlignment="1" applyProtection="1">
      <alignment horizontal="right"/>
      <protection locked="0"/>
    </xf>
    <xf numFmtId="6" fontId="21" fillId="33" borderId="0" xfId="0" applyNumberFormat="1" applyFont="1" applyFill="1" applyBorder="1" applyAlignment="1">
      <alignment horizontal="right"/>
    </xf>
    <xf numFmtId="6" fontId="20" fillId="33" borderId="0" xfId="42" applyNumberFormat="1" applyFont="1" applyFill="1" applyBorder="1" applyAlignment="1">
      <alignment horizontal="center"/>
    </xf>
    <xf numFmtId="6" fontId="20" fillId="33" borderId="0" xfId="0" applyNumberFormat="1" applyFont="1" applyFill="1" applyBorder="1" applyAlignment="1">
      <alignment horizontal="center"/>
    </xf>
    <xf numFmtId="6" fontId="20" fillId="0" borderId="0" xfId="42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6" fontId="21" fillId="0" borderId="11" xfId="42" applyNumberFormat="1" applyFont="1" applyFill="1" applyBorder="1" applyAlignment="1" applyProtection="1">
      <alignment horizontal="right"/>
      <protection locked="0"/>
    </xf>
    <xf numFmtId="6" fontId="21" fillId="0" borderId="12" xfId="42" applyNumberFormat="1" applyFont="1" applyFill="1" applyBorder="1" applyAlignment="1" applyProtection="1">
      <alignment horizontal="right"/>
      <protection locked="0"/>
    </xf>
    <xf numFmtId="164" fontId="20" fillId="0" borderId="0" xfId="0" applyNumberFormat="1" applyFont="1" applyFill="1" applyBorder="1" applyAlignment="1">
      <alignment/>
    </xf>
    <xf numFmtId="164" fontId="20" fillId="0" borderId="0" xfId="42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right"/>
      <protection locked="0"/>
    </xf>
    <xf numFmtId="0" fontId="20" fillId="33" borderId="16" xfId="0" applyFont="1" applyFill="1" applyBorder="1" applyAlignment="1" applyProtection="1">
      <alignment/>
      <protection locked="0"/>
    </xf>
    <xf numFmtId="0" fontId="20" fillId="33" borderId="13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15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 horizontal="right"/>
      <protection locked="0"/>
    </xf>
    <xf numFmtId="0" fontId="20" fillId="33" borderId="15" xfId="0" applyFont="1" applyFill="1" applyBorder="1" applyAlignment="1" applyProtection="1">
      <alignment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0" fontId="39" fillId="0" borderId="0" xfId="59" applyFont="1" applyBorder="1" applyAlignment="1">
      <alignment/>
      <protection/>
    </xf>
    <xf numFmtId="5" fontId="21" fillId="33" borderId="10" xfId="42" applyNumberFormat="1" applyFont="1" applyFill="1" applyBorder="1" applyAlignment="1" applyProtection="1">
      <alignment horizontal="center"/>
      <protection locked="0"/>
    </xf>
    <xf numFmtId="5" fontId="20" fillId="33" borderId="17" xfId="42" applyNumberFormat="1" applyFont="1" applyFill="1" applyBorder="1" applyAlignment="1" applyProtection="1">
      <alignment horizontal="right"/>
      <protection locked="0"/>
    </xf>
    <xf numFmtId="5" fontId="20" fillId="33" borderId="13" xfId="42" applyNumberFormat="1" applyFont="1" applyFill="1" applyBorder="1" applyAlignment="1" applyProtection="1">
      <alignment horizontal="right"/>
      <protection locked="0"/>
    </xf>
    <xf numFmtId="5" fontId="20" fillId="0" borderId="13" xfId="42" applyNumberFormat="1" applyFont="1" applyFill="1" applyBorder="1" applyAlignment="1" applyProtection="1">
      <alignment horizontal="right"/>
      <protection locked="0"/>
    </xf>
    <xf numFmtId="0" fontId="39" fillId="0" borderId="0" xfId="59" applyFont="1" applyBorder="1" applyAlignment="1">
      <alignment horizontal="left" vertical="top" indent="2"/>
      <protection/>
    </xf>
    <xf numFmtId="0" fontId="39" fillId="0" borderId="0" xfId="59" applyFont="1" applyBorder="1" applyAlignment="1">
      <alignment horizontal="left" vertical="top" wrapText="1" indent="2"/>
      <protection/>
    </xf>
    <xf numFmtId="0" fontId="0" fillId="0" borderId="0" xfId="59" applyFont="1" applyBorder="1" applyAlignment="1">
      <alignment horizontal="left" wrapText="1" indent="2"/>
      <protection/>
    </xf>
    <xf numFmtId="5" fontId="20" fillId="0" borderId="0" xfId="48" applyNumberFormat="1" applyFont="1" applyBorder="1" applyAlignment="1">
      <alignment/>
    </xf>
    <xf numFmtId="5" fontId="20" fillId="0" borderId="13" xfId="45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22" fillId="33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/>
      <protection locked="0"/>
    </xf>
    <xf numFmtId="6" fontId="20" fillId="0" borderId="14" xfId="0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tabSelected="1" zoomScalePageLayoutView="110" workbookViewId="0" topLeftCell="B44">
      <selection activeCell="C66" sqref="C66"/>
    </sheetView>
  </sheetViews>
  <sheetFormatPr defaultColWidth="9.140625" defaultRowHeight="15"/>
  <cols>
    <col min="1" max="1" width="1.421875" style="5" customWidth="1"/>
    <col min="2" max="2" width="12.00390625" style="8" customWidth="1"/>
    <col min="3" max="3" width="59.7109375" style="5" bestFit="1" customWidth="1"/>
    <col min="4" max="9" width="14.7109375" style="9" customWidth="1"/>
    <col min="10" max="10" width="14.7109375" style="4" customWidth="1"/>
    <col min="11" max="11" width="12.8515625" style="5" customWidth="1"/>
    <col min="12" max="12" width="11.28125" style="5" customWidth="1"/>
    <col min="13" max="13" width="14.140625" style="5" customWidth="1"/>
    <col min="14" max="14" width="14.57421875" style="5" customWidth="1"/>
    <col min="15" max="15" width="13.28125" style="5" customWidth="1"/>
    <col min="16" max="16" width="14.140625" style="5" customWidth="1"/>
    <col min="17" max="16384" width="9.140625" style="5" customWidth="1"/>
  </cols>
  <sheetData>
    <row r="1" spans="1:9" ht="15.75" customHeight="1">
      <c r="A1" s="55"/>
      <c r="B1" s="29"/>
      <c r="C1" s="28"/>
      <c r="D1" s="3"/>
      <c r="E1" s="3"/>
      <c r="F1" s="3"/>
      <c r="G1" s="3"/>
      <c r="H1" s="3"/>
      <c r="I1" s="3"/>
    </row>
    <row r="2" spans="1:10" s="6" customFormat="1" ht="15">
      <c r="A2" s="30" t="s">
        <v>7</v>
      </c>
      <c r="B2" s="43"/>
      <c r="C2" s="32"/>
      <c r="D2" s="45" t="s">
        <v>5</v>
      </c>
      <c r="E2" s="2" t="s">
        <v>4</v>
      </c>
      <c r="F2" s="2" t="s">
        <v>3</v>
      </c>
      <c r="G2" s="2" t="s">
        <v>2</v>
      </c>
      <c r="H2" s="2" t="s">
        <v>1</v>
      </c>
      <c r="I2" s="2" t="s">
        <v>0</v>
      </c>
      <c r="J2" s="10" t="s">
        <v>11</v>
      </c>
    </row>
    <row r="3" spans="1:10" ht="15">
      <c r="A3" s="11"/>
      <c r="B3" s="49">
        <v>1047186</v>
      </c>
      <c r="C3" s="44" t="s">
        <v>16</v>
      </c>
      <c r="D3" s="46"/>
      <c r="E3" s="52">
        <v>100000</v>
      </c>
      <c r="F3" s="12"/>
      <c r="G3" s="12"/>
      <c r="H3" s="12"/>
      <c r="I3" s="12"/>
      <c r="J3" s="13">
        <f>SUM(D3:I3)</f>
        <v>100000</v>
      </c>
    </row>
    <row r="4" spans="1:10" ht="15">
      <c r="A4" s="34"/>
      <c r="B4" s="49">
        <v>1047188</v>
      </c>
      <c r="C4" s="44" t="s">
        <v>17</v>
      </c>
      <c r="D4" s="47"/>
      <c r="E4" s="52">
        <v>392000</v>
      </c>
      <c r="F4" s="12"/>
      <c r="G4" s="12"/>
      <c r="H4" s="12"/>
      <c r="I4" s="12"/>
      <c r="J4" s="13">
        <f aca="true" t="shared" si="0" ref="J4:J39">SUM(D4:I4)</f>
        <v>392000</v>
      </c>
    </row>
    <row r="5" spans="1:10" ht="15">
      <c r="A5" s="34"/>
      <c r="B5" s="49">
        <v>1047194</v>
      </c>
      <c r="C5" s="44" t="s">
        <v>18</v>
      </c>
      <c r="D5" s="47"/>
      <c r="E5" s="52">
        <v>100000</v>
      </c>
      <c r="F5" s="12"/>
      <c r="G5" s="12"/>
      <c r="H5" s="12"/>
      <c r="I5" s="12"/>
      <c r="J5" s="13">
        <f t="shared" si="0"/>
        <v>100000</v>
      </c>
    </row>
    <row r="6" spans="1:10" ht="15">
      <c r="A6" s="34"/>
      <c r="B6" s="49">
        <v>1047196</v>
      </c>
      <c r="C6" s="44" t="s">
        <v>19</v>
      </c>
      <c r="D6" s="47"/>
      <c r="E6" s="52">
        <v>500000</v>
      </c>
      <c r="F6" s="12"/>
      <c r="G6" s="12"/>
      <c r="H6" s="12"/>
      <c r="I6" s="12"/>
      <c r="J6" s="13">
        <f t="shared" si="0"/>
        <v>500000</v>
      </c>
    </row>
    <row r="7" spans="1:10" ht="15">
      <c r="A7" s="34"/>
      <c r="B7" s="49">
        <v>1047198</v>
      </c>
      <c r="C7" s="44" t="s">
        <v>20</v>
      </c>
      <c r="D7" s="47"/>
      <c r="E7" s="52">
        <v>50000</v>
      </c>
      <c r="F7" s="12"/>
      <c r="G7" s="12"/>
      <c r="H7" s="12"/>
      <c r="I7" s="12"/>
      <c r="J7" s="13">
        <f t="shared" si="0"/>
        <v>50000</v>
      </c>
    </row>
    <row r="8" spans="1:10" ht="15">
      <c r="A8" s="34"/>
      <c r="B8" s="49">
        <v>1047204</v>
      </c>
      <c r="C8" s="44" t="s">
        <v>21</v>
      </c>
      <c r="D8" s="47"/>
      <c r="E8" s="52">
        <v>110000</v>
      </c>
      <c r="F8" s="12"/>
      <c r="G8" s="12"/>
      <c r="H8" s="12"/>
      <c r="I8" s="12"/>
      <c r="J8" s="13">
        <f t="shared" si="0"/>
        <v>110000</v>
      </c>
    </row>
    <row r="9" spans="1:10" ht="15">
      <c r="A9" s="34"/>
      <c r="B9" s="49">
        <v>1047218</v>
      </c>
      <c r="C9" s="44" t="s">
        <v>22</v>
      </c>
      <c r="D9" s="53">
        <v>-450000</v>
      </c>
      <c r="F9" s="12"/>
      <c r="G9" s="12"/>
      <c r="H9" s="12"/>
      <c r="I9" s="12"/>
      <c r="J9" s="13">
        <f t="shared" si="0"/>
        <v>-450000</v>
      </c>
    </row>
    <row r="10" spans="1:10" ht="15">
      <c r="A10" s="34"/>
      <c r="B10" s="50">
        <v>1047226</v>
      </c>
      <c r="C10" s="44" t="s">
        <v>23</v>
      </c>
      <c r="D10" s="47"/>
      <c r="E10" s="52">
        <v>250000</v>
      </c>
      <c r="F10" s="12"/>
      <c r="G10" s="12"/>
      <c r="H10" s="12"/>
      <c r="I10" s="12"/>
      <c r="J10" s="13">
        <f t="shared" si="0"/>
        <v>250000</v>
      </c>
    </row>
    <row r="11" spans="1:10" ht="15">
      <c r="A11" s="34"/>
      <c r="B11" s="50">
        <v>1047227</v>
      </c>
      <c r="C11" s="44" t="s">
        <v>24</v>
      </c>
      <c r="D11" s="47"/>
      <c r="E11" s="52">
        <v>650000</v>
      </c>
      <c r="F11" s="12"/>
      <c r="G11" s="12"/>
      <c r="H11" s="12"/>
      <c r="I11" s="12"/>
      <c r="J11" s="13">
        <f t="shared" si="0"/>
        <v>650000</v>
      </c>
    </row>
    <row r="12" spans="1:10" ht="15">
      <c r="A12" s="34"/>
      <c r="B12" s="50">
        <v>1047228</v>
      </c>
      <c r="C12" s="44" t="s">
        <v>25</v>
      </c>
      <c r="D12" s="47"/>
      <c r="E12" s="52">
        <v>250000</v>
      </c>
      <c r="F12" s="12"/>
      <c r="G12" s="12"/>
      <c r="H12" s="12"/>
      <c r="I12" s="12"/>
      <c r="J12" s="13">
        <f t="shared" si="0"/>
        <v>250000</v>
      </c>
    </row>
    <row r="13" spans="1:10" ht="15">
      <c r="A13" s="34"/>
      <c r="B13" s="50">
        <v>1112181</v>
      </c>
      <c r="C13" s="44" t="s">
        <v>26</v>
      </c>
      <c r="D13" s="47"/>
      <c r="E13" s="52">
        <v>350000</v>
      </c>
      <c r="F13" s="12"/>
      <c r="G13" s="12"/>
      <c r="H13" s="12"/>
      <c r="I13" s="12"/>
      <c r="J13" s="13">
        <f t="shared" si="0"/>
        <v>350000</v>
      </c>
    </row>
    <row r="14" spans="1:10" ht="15">
      <c r="A14" s="34"/>
      <c r="B14" s="49">
        <v>1116223</v>
      </c>
      <c r="C14" s="44" t="s">
        <v>27</v>
      </c>
      <c r="D14" s="53">
        <v>-500000</v>
      </c>
      <c r="F14" s="12"/>
      <c r="G14" s="12"/>
      <c r="H14" s="12"/>
      <c r="I14" s="12"/>
      <c r="J14" s="13">
        <f t="shared" si="0"/>
        <v>-500000</v>
      </c>
    </row>
    <row r="15" spans="1:10" ht="15">
      <c r="A15" s="34"/>
      <c r="B15" s="49">
        <v>1116231</v>
      </c>
      <c r="C15" s="44" t="s">
        <v>28</v>
      </c>
      <c r="D15" s="47"/>
      <c r="E15" s="52">
        <v>175000</v>
      </c>
      <c r="F15" s="12"/>
      <c r="G15" s="12"/>
      <c r="H15" s="12"/>
      <c r="I15" s="12"/>
      <c r="J15" s="13">
        <f t="shared" si="0"/>
        <v>175000</v>
      </c>
    </row>
    <row r="16" spans="1:10" ht="15">
      <c r="A16" s="34"/>
      <c r="B16" s="50">
        <v>1116245</v>
      </c>
      <c r="C16" s="44" t="s">
        <v>29</v>
      </c>
      <c r="D16" s="47"/>
      <c r="E16" s="52">
        <v>99000</v>
      </c>
      <c r="F16" s="12"/>
      <c r="G16" s="12"/>
      <c r="H16" s="12"/>
      <c r="I16" s="12"/>
      <c r="J16" s="13">
        <f t="shared" si="0"/>
        <v>99000</v>
      </c>
    </row>
    <row r="17" spans="1:10" ht="15">
      <c r="A17" s="34"/>
      <c r="B17" s="50">
        <v>1116261</v>
      </c>
      <c r="C17" s="44" t="s">
        <v>30</v>
      </c>
      <c r="D17" s="47"/>
      <c r="E17" s="52">
        <v>875000</v>
      </c>
      <c r="F17" s="12"/>
      <c r="G17" s="12"/>
      <c r="H17" s="12"/>
      <c r="I17" s="12"/>
      <c r="J17" s="13">
        <f t="shared" si="0"/>
        <v>875000</v>
      </c>
    </row>
    <row r="18" spans="1:10" ht="15">
      <c r="A18" s="34"/>
      <c r="B18" s="51">
        <v>1116264</v>
      </c>
      <c r="C18" s="44" t="s">
        <v>31</v>
      </c>
      <c r="D18" s="47"/>
      <c r="E18" s="52">
        <v>-9618734</v>
      </c>
      <c r="F18" s="12"/>
      <c r="G18" s="12"/>
      <c r="H18" s="12"/>
      <c r="I18" s="12"/>
      <c r="J18" s="13">
        <f t="shared" si="0"/>
        <v>-9618734</v>
      </c>
    </row>
    <row r="19" spans="1:10" s="22" customFormat="1" ht="15">
      <c r="A19" s="35"/>
      <c r="B19" s="50">
        <v>1122033</v>
      </c>
      <c r="C19" s="44" t="s">
        <v>32</v>
      </c>
      <c r="D19" s="48"/>
      <c r="E19" s="52">
        <v>325000</v>
      </c>
      <c r="F19" s="21"/>
      <c r="G19" s="21"/>
      <c r="H19" s="21"/>
      <c r="I19" s="21"/>
      <c r="J19" s="13">
        <f t="shared" si="0"/>
        <v>325000</v>
      </c>
    </row>
    <row r="20" spans="1:10" ht="15">
      <c r="A20" s="34"/>
      <c r="B20" s="50">
        <v>1122034</v>
      </c>
      <c r="C20" s="44" t="s">
        <v>33</v>
      </c>
      <c r="D20" s="47"/>
      <c r="E20" s="52">
        <v>200000</v>
      </c>
      <c r="F20" s="12"/>
      <c r="G20" s="12"/>
      <c r="H20" s="12"/>
      <c r="I20" s="12"/>
      <c r="J20" s="13">
        <f t="shared" si="0"/>
        <v>200000</v>
      </c>
    </row>
    <row r="21" spans="1:10" ht="15">
      <c r="A21" s="34"/>
      <c r="B21" s="50">
        <v>1122035</v>
      </c>
      <c r="C21" s="44" t="s">
        <v>34</v>
      </c>
      <c r="D21" s="47"/>
      <c r="E21" s="52">
        <v>197562</v>
      </c>
      <c r="F21" s="12"/>
      <c r="G21" s="12"/>
      <c r="H21" s="12"/>
      <c r="I21" s="12"/>
      <c r="J21" s="13">
        <f t="shared" si="0"/>
        <v>197562</v>
      </c>
    </row>
    <row r="22" spans="1:10" ht="15">
      <c r="A22" s="34"/>
      <c r="B22" s="50">
        <v>1122036</v>
      </c>
      <c r="C22" s="44" t="s">
        <v>35</v>
      </c>
      <c r="D22" s="47"/>
      <c r="E22" s="52">
        <v>252920</v>
      </c>
      <c r="F22" s="12"/>
      <c r="G22" s="12"/>
      <c r="H22" s="12"/>
      <c r="I22" s="12"/>
      <c r="J22" s="13">
        <f t="shared" si="0"/>
        <v>252920</v>
      </c>
    </row>
    <row r="23" spans="1:10" ht="15">
      <c r="A23" s="34"/>
      <c r="B23" s="50">
        <v>1122037</v>
      </c>
      <c r="C23" s="44" t="s">
        <v>36</v>
      </c>
      <c r="D23" s="47"/>
      <c r="E23" s="52">
        <v>66925</v>
      </c>
      <c r="F23" s="12"/>
      <c r="G23" s="12"/>
      <c r="H23" s="12"/>
      <c r="I23" s="12"/>
      <c r="J23" s="13">
        <f t="shared" si="0"/>
        <v>66925</v>
      </c>
    </row>
    <row r="24" spans="1:10" ht="15">
      <c r="A24" s="34"/>
      <c r="B24" s="50">
        <v>1122038</v>
      </c>
      <c r="C24" s="44" t="s">
        <v>37</v>
      </c>
      <c r="D24" s="47"/>
      <c r="E24" s="52">
        <v>100000</v>
      </c>
      <c r="F24" s="12"/>
      <c r="G24" s="12"/>
      <c r="H24" s="12"/>
      <c r="I24" s="12"/>
      <c r="J24" s="13">
        <f t="shared" si="0"/>
        <v>100000</v>
      </c>
    </row>
    <row r="25" spans="1:10" ht="15">
      <c r="A25" s="34"/>
      <c r="B25" s="50">
        <v>1122039</v>
      </c>
      <c r="C25" s="44" t="s">
        <v>38</v>
      </c>
      <c r="D25" s="47"/>
      <c r="E25" s="52">
        <v>1000000</v>
      </c>
      <c r="F25" s="12"/>
      <c r="G25" s="12"/>
      <c r="H25" s="12"/>
      <c r="I25" s="12"/>
      <c r="J25" s="13">
        <f t="shared" si="0"/>
        <v>1000000</v>
      </c>
    </row>
    <row r="26" spans="1:10" ht="15">
      <c r="A26" s="34"/>
      <c r="B26" s="50">
        <v>1122040</v>
      </c>
      <c r="C26" s="44" t="s">
        <v>39</v>
      </c>
      <c r="D26" s="47"/>
      <c r="E26" s="52">
        <v>500000</v>
      </c>
      <c r="F26" s="12"/>
      <c r="G26" s="12"/>
      <c r="H26" s="12"/>
      <c r="I26" s="12"/>
      <c r="J26" s="13">
        <f t="shared" si="0"/>
        <v>500000</v>
      </c>
    </row>
    <row r="27" spans="1:10" ht="15">
      <c r="A27" s="34"/>
      <c r="B27" s="50">
        <v>1122041</v>
      </c>
      <c r="C27" s="44" t="s">
        <v>40</v>
      </c>
      <c r="D27" s="47"/>
      <c r="E27" s="52">
        <v>200000</v>
      </c>
      <c r="F27" s="12"/>
      <c r="G27" s="12"/>
      <c r="H27" s="12"/>
      <c r="I27" s="12"/>
      <c r="J27" s="13">
        <f t="shared" si="0"/>
        <v>200000</v>
      </c>
    </row>
    <row r="28" spans="1:10" ht="15">
      <c r="A28" s="34"/>
      <c r="B28" s="50">
        <v>1122042</v>
      </c>
      <c r="C28" s="44" t="s">
        <v>41</v>
      </c>
      <c r="D28" s="47"/>
      <c r="E28" s="52">
        <v>350000</v>
      </c>
      <c r="F28" s="12"/>
      <c r="G28" s="12"/>
      <c r="H28" s="12"/>
      <c r="I28" s="12"/>
      <c r="J28" s="13">
        <f t="shared" si="0"/>
        <v>350000</v>
      </c>
    </row>
    <row r="29" spans="1:10" ht="15">
      <c r="A29" s="34"/>
      <c r="B29" s="50">
        <v>1122056</v>
      </c>
      <c r="C29" s="44" t="s">
        <v>42</v>
      </c>
      <c r="D29" s="47"/>
      <c r="E29" s="52">
        <v>215000</v>
      </c>
      <c r="F29" s="12"/>
      <c r="G29" s="12"/>
      <c r="H29" s="12"/>
      <c r="I29" s="12"/>
      <c r="J29" s="13">
        <f t="shared" si="0"/>
        <v>215000</v>
      </c>
    </row>
    <row r="30" spans="1:10" ht="15">
      <c r="A30" s="34"/>
      <c r="B30" s="49">
        <v>1122057</v>
      </c>
      <c r="C30" s="44" t="s">
        <v>43</v>
      </c>
      <c r="D30" s="47"/>
      <c r="E30" s="52">
        <v>400000</v>
      </c>
      <c r="F30" s="12"/>
      <c r="G30" s="12"/>
      <c r="H30" s="12"/>
      <c r="I30" s="12"/>
      <c r="J30" s="13">
        <f t="shared" si="0"/>
        <v>400000</v>
      </c>
    </row>
    <row r="31" spans="1:10" ht="15">
      <c r="A31" s="34"/>
      <c r="B31" s="49">
        <v>1122058</v>
      </c>
      <c r="C31" s="44" t="s">
        <v>44</v>
      </c>
      <c r="D31" s="47"/>
      <c r="E31" s="52">
        <v>210000</v>
      </c>
      <c r="F31" s="12"/>
      <c r="G31" s="12"/>
      <c r="H31" s="12"/>
      <c r="I31" s="12"/>
      <c r="J31" s="13">
        <f t="shared" si="0"/>
        <v>210000</v>
      </c>
    </row>
    <row r="32" spans="1:10" ht="15">
      <c r="A32" s="34"/>
      <c r="B32" s="49">
        <v>1122059</v>
      </c>
      <c r="C32" s="44" t="s">
        <v>45</v>
      </c>
      <c r="D32" s="47"/>
      <c r="E32" s="52">
        <v>415000</v>
      </c>
      <c r="F32" s="12"/>
      <c r="G32" s="12"/>
      <c r="H32" s="12"/>
      <c r="I32" s="12"/>
      <c r="J32" s="13">
        <f t="shared" si="0"/>
        <v>415000</v>
      </c>
    </row>
    <row r="33" spans="1:10" ht="15">
      <c r="A33" s="34"/>
      <c r="B33" s="49">
        <v>1122060</v>
      </c>
      <c r="C33" s="44" t="s">
        <v>46</v>
      </c>
      <c r="D33" s="47"/>
      <c r="E33" s="52">
        <v>25000</v>
      </c>
      <c r="F33" s="12"/>
      <c r="G33" s="12"/>
      <c r="H33" s="12"/>
      <c r="I33" s="12"/>
      <c r="J33" s="13">
        <f t="shared" si="0"/>
        <v>25000</v>
      </c>
    </row>
    <row r="34" spans="1:10" ht="15">
      <c r="A34" s="34"/>
      <c r="B34" s="49">
        <v>1122061</v>
      </c>
      <c r="C34" s="44" t="s">
        <v>47</v>
      </c>
      <c r="D34" s="47"/>
      <c r="E34" s="52">
        <v>50000</v>
      </c>
      <c r="F34" s="12"/>
      <c r="G34" s="12"/>
      <c r="H34" s="12"/>
      <c r="I34" s="12"/>
      <c r="J34" s="13">
        <f t="shared" si="0"/>
        <v>50000</v>
      </c>
    </row>
    <row r="35" spans="1:10" ht="15">
      <c r="A35" s="34"/>
      <c r="B35" s="49">
        <v>1122062</v>
      </c>
      <c r="C35" s="44" t="s">
        <v>48</v>
      </c>
      <c r="D35" s="47"/>
      <c r="E35" s="52">
        <v>130000</v>
      </c>
      <c r="F35" s="12"/>
      <c r="G35" s="12"/>
      <c r="H35" s="12"/>
      <c r="I35" s="12"/>
      <c r="J35" s="13">
        <f t="shared" si="0"/>
        <v>130000</v>
      </c>
    </row>
    <row r="36" spans="1:10" ht="15">
      <c r="A36" s="34"/>
      <c r="B36" s="49">
        <v>1122063</v>
      </c>
      <c r="C36" s="44" t="s">
        <v>49</v>
      </c>
      <c r="D36" s="47"/>
      <c r="E36" s="52">
        <v>50509</v>
      </c>
      <c r="F36" s="12"/>
      <c r="G36" s="12"/>
      <c r="H36" s="12"/>
      <c r="I36" s="12"/>
      <c r="J36" s="13">
        <f t="shared" si="0"/>
        <v>50509</v>
      </c>
    </row>
    <row r="37" spans="1:10" ht="15">
      <c r="A37" s="34"/>
      <c r="B37" s="49">
        <v>1122064</v>
      </c>
      <c r="C37" s="44" t="s">
        <v>50</v>
      </c>
      <c r="D37" s="47"/>
      <c r="E37" s="52">
        <v>150000</v>
      </c>
      <c r="F37" s="12"/>
      <c r="G37" s="12"/>
      <c r="H37" s="12"/>
      <c r="I37" s="12"/>
      <c r="J37" s="13">
        <f t="shared" si="0"/>
        <v>150000</v>
      </c>
    </row>
    <row r="38" spans="1:10" ht="15">
      <c r="A38" s="34"/>
      <c r="B38" s="49">
        <v>1122065</v>
      </c>
      <c r="C38" s="44" t="s">
        <v>51</v>
      </c>
      <c r="D38" s="47"/>
      <c r="E38" s="52">
        <v>50000</v>
      </c>
      <c r="F38" s="12"/>
      <c r="G38" s="12"/>
      <c r="H38" s="12"/>
      <c r="I38" s="12"/>
      <c r="J38" s="13">
        <f t="shared" si="0"/>
        <v>50000</v>
      </c>
    </row>
    <row r="39" spans="1:10" ht="15">
      <c r="A39" s="34"/>
      <c r="B39" s="49">
        <v>1122316</v>
      </c>
      <c r="C39" s="44" t="s">
        <v>52</v>
      </c>
      <c r="D39" s="53">
        <v>4540000</v>
      </c>
      <c r="F39" s="12"/>
      <c r="G39" s="12"/>
      <c r="H39" s="12"/>
      <c r="I39" s="12"/>
      <c r="J39" s="13">
        <f t="shared" si="0"/>
        <v>4540000</v>
      </c>
    </row>
    <row r="40" spans="1:16" ht="15">
      <c r="A40" s="1"/>
      <c r="B40" s="31"/>
      <c r="C40" s="36" t="s">
        <v>13</v>
      </c>
      <c r="D40" s="14">
        <f>SUM(D3:D39)</f>
        <v>3590000</v>
      </c>
      <c r="E40" s="14">
        <f>SUM(E3:E39)</f>
        <v>-829818</v>
      </c>
      <c r="F40" s="14">
        <v>0</v>
      </c>
      <c r="G40" s="14">
        <v>0</v>
      </c>
      <c r="H40" s="14">
        <v>0</v>
      </c>
      <c r="I40" s="14">
        <v>0</v>
      </c>
      <c r="J40" s="15">
        <f>SUM(J3:J39)</f>
        <v>2760182</v>
      </c>
      <c r="K40" s="7"/>
      <c r="L40" s="7"/>
      <c r="M40" s="7"/>
      <c r="N40" s="7"/>
      <c r="O40" s="7"/>
      <c r="P40" s="7"/>
    </row>
    <row r="41" spans="2:16" ht="15">
      <c r="B41" s="29"/>
      <c r="C41" s="37"/>
      <c r="D41" s="12"/>
      <c r="E41" s="12"/>
      <c r="F41" s="12"/>
      <c r="G41" s="12"/>
      <c r="H41" s="12"/>
      <c r="I41" s="12"/>
      <c r="J41" s="16"/>
      <c r="K41" s="7"/>
      <c r="L41" s="7"/>
      <c r="M41" s="7"/>
      <c r="N41" s="7"/>
      <c r="O41" s="7"/>
      <c r="P41" s="7"/>
    </row>
    <row r="42" spans="1:16" ht="15">
      <c r="A42" s="30" t="s">
        <v>6</v>
      </c>
      <c r="B42" s="31"/>
      <c r="C42" s="38"/>
      <c r="D42" s="14" t="s">
        <v>5</v>
      </c>
      <c r="E42" s="14" t="s">
        <v>4</v>
      </c>
      <c r="F42" s="14" t="s">
        <v>3</v>
      </c>
      <c r="G42" s="14" t="s">
        <v>2</v>
      </c>
      <c r="H42" s="14" t="s">
        <v>1</v>
      </c>
      <c r="I42" s="14" t="s">
        <v>0</v>
      </c>
      <c r="J42" s="15" t="s">
        <v>11</v>
      </c>
      <c r="K42" s="7"/>
      <c r="L42" s="7"/>
      <c r="M42" s="7"/>
      <c r="N42" s="7"/>
      <c r="O42" s="7"/>
      <c r="P42" s="7"/>
    </row>
    <row r="43" spans="1:10" ht="15">
      <c r="A43" s="34"/>
      <c r="B43" s="29">
        <v>1028673</v>
      </c>
      <c r="C43" s="33" t="s">
        <v>55</v>
      </c>
      <c r="D43" s="12"/>
      <c r="E43" s="12">
        <v>10274</v>
      </c>
      <c r="F43" s="12"/>
      <c r="G43" s="12"/>
      <c r="H43" s="12"/>
      <c r="I43" s="12"/>
      <c r="J43" s="13">
        <f>SUM(D43:I43)</f>
        <v>10274</v>
      </c>
    </row>
    <row r="44" spans="1:10" ht="15">
      <c r="A44" s="34"/>
      <c r="B44" s="29">
        <v>1028661</v>
      </c>
      <c r="C44" s="33" t="s">
        <v>54</v>
      </c>
      <c r="D44" s="12">
        <v>40000</v>
      </c>
      <c r="E44" s="12">
        <v>6552454</v>
      </c>
      <c r="F44" s="12"/>
      <c r="G44" s="12"/>
      <c r="H44" s="12"/>
      <c r="I44" s="12"/>
      <c r="J44" s="13">
        <f>SUM(D44:I44)</f>
        <v>6592454</v>
      </c>
    </row>
    <row r="45" spans="1:10" ht="15">
      <c r="A45" s="34"/>
      <c r="B45" s="29">
        <v>1122220</v>
      </c>
      <c r="C45" s="33" t="s">
        <v>56</v>
      </c>
      <c r="D45" s="12"/>
      <c r="E45" s="12">
        <v>428145</v>
      </c>
      <c r="F45" s="12"/>
      <c r="G45" s="12"/>
      <c r="H45" s="12"/>
      <c r="I45" s="12"/>
      <c r="J45" s="13">
        <f>SUM(D45:I45)</f>
        <v>428145</v>
      </c>
    </row>
    <row r="46" spans="1:16" s="22" customFormat="1" ht="15">
      <c r="A46" s="23"/>
      <c r="B46" s="39"/>
      <c r="C46" s="40" t="s">
        <v>14</v>
      </c>
      <c r="D46" s="24">
        <f>SUM(D43:D45)</f>
        <v>40000</v>
      </c>
      <c r="E46" s="24">
        <f>SUM(E43:E45)</f>
        <v>6990873</v>
      </c>
      <c r="F46" s="24">
        <v>0</v>
      </c>
      <c r="G46" s="24">
        <v>0</v>
      </c>
      <c r="H46" s="24">
        <v>0</v>
      </c>
      <c r="I46" s="24">
        <v>0</v>
      </c>
      <c r="J46" s="25">
        <f>SUM(J43:J45)</f>
        <v>7030873</v>
      </c>
      <c r="K46" s="26"/>
      <c r="L46" s="26"/>
      <c r="M46" s="26"/>
      <c r="N46" s="26"/>
      <c r="O46" s="26"/>
      <c r="P46" s="26"/>
    </row>
    <row r="47" spans="2:16" ht="15">
      <c r="B47" s="29"/>
      <c r="C47" s="41"/>
      <c r="D47" s="17"/>
      <c r="E47" s="17"/>
      <c r="F47" s="17"/>
      <c r="G47" s="17"/>
      <c r="H47" s="17"/>
      <c r="I47" s="17"/>
      <c r="J47" s="18"/>
      <c r="K47" s="7"/>
      <c r="L47" s="7"/>
      <c r="M47" s="7"/>
      <c r="N47" s="7"/>
      <c r="O47" s="7"/>
      <c r="P47" s="7"/>
    </row>
    <row r="48" spans="1:16" ht="17.25" customHeight="1">
      <c r="A48" s="30" t="s">
        <v>9</v>
      </c>
      <c r="B48" s="31"/>
      <c r="C48" s="38"/>
      <c r="D48" s="14" t="s">
        <v>5</v>
      </c>
      <c r="E48" s="14" t="s">
        <v>4</v>
      </c>
      <c r="F48" s="14" t="s">
        <v>3</v>
      </c>
      <c r="G48" s="14" t="s">
        <v>2</v>
      </c>
      <c r="H48" s="14" t="s">
        <v>1</v>
      </c>
      <c r="I48" s="14" t="s">
        <v>0</v>
      </c>
      <c r="J48" s="15" t="s">
        <v>11</v>
      </c>
      <c r="K48" s="7"/>
      <c r="L48" s="7"/>
      <c r="M48" s="7"/>
      <c r="N48" s="7"/>
      <c r="O48" s="7"/>
      <c r="P48" s="7"/>
    </row>
    <row r="49" spans="1:10" ht="15">
      <c r="A49" s="34"/>
      <c r="B49" s="29">
        <v>1116745</v>
      </c>
      <c r="C49" s="33" t="s">
        <v>57</v>
      </c>
      <c r="D49" s="12">
        <v>825000</v>
      </c>
      <c r="E49" s="12"/>
      <c r="F49" s="12"/>
      <c r="G49" s="12"/>
      <c r="H49" s="12"/>
      <c r="I49" s="12"/>
      <c r="J49" s="13">
        <f>SUM(D49:I49)</f>
        <v>825000</v>
      </c>
    </row>
    <row r="50" spans="1:10" ht="15">
      <c r="A50" s="34"/>
      <c r="B50" s="29">
        <v>1028773</v>
      </c>
      <c r="C50" s="33" t="s">
        <v>58</v>
      </c>
      <c r="D50" s="12">
        <v>2850000</v>
      </c>
      <c r="E50" s="12"/>
      <c r="F50" s="12"/>
      <c r="G50" s="12"/>
      <c r="H50" s="12"/>
      <c r="I50" s="12"/>
      <c r="J50" s="13">
        <f>SUM(D50:I50)</f>
        <v>2850000</v>
      </c>
    </row>
    <row r="51" spans="1:10" ht="15">
      <c r="A51" s="34"/>
      <c r="B51" s="29">
        <v>1116246</v>
      </c>
      <c r="C51" s="33" t="s">
        <v>59</v>
      </c>
      <c r="D51" s="12">
        <v>-3016000</v>
      </c>
      <c r="E51" s="12"/>
      <c r="F51" s="12"/>
      <c r="G51" s="12"/>
      <c r="H51" s="12"/>
      <c r="I51" s="12"/>
      <c r="J51" s="13">
        <f>SUM(D51:I51)</f>
        <v>-3016000</v>
      </c>
    </row>
    <row r="52" spans="1:10" s="22" customFormat="1" ht="15">
      <c r="A52" s="35"/>
      <c r="B52" s="56" t="s">
        <v>63</v>
      </c>
      <c r="C52" s="57" t="s">
        <v>64</v>
      </c>
      <c r="D52" s="21">
        <v>75000</v>
      </c>
      <c r="E52" s="21"/>
      <c r="F52" s="21"/>
      <c r="G52" s="21"/>
      <c r="H52" s="21"/>
      <c r="I52" s="21"/>
      <c r="J52" s="58">
        <f>SUM(D52:I52)</f>
        <v>75000</v>
      </c>
    </row>
    <row r="53" spans="1:10" ht="15">
      <c r="A53" s="34"/>
      <c r="B53" s="29">
        <v>1028827</v>
      </c>
      <c r="C53" s="33" t="s">
        <v>60</v>
      </c>
      <c r="E53" s="12">
        <v>46097</v>
      </c>
      <c r="F53" s="12"/>
      <c r="G53" s="12"/>
      <c r="H53" s="12"/>
      <c r="I53" s="12"/>
      <c r="J53" s="13">
        <f>SUM(D53:I53)</f>
        <v>46097</v>
      </c>
    </row>
    <row r="54" spans="1:16" s="22" customFormat="1" ht="15">
      <c r="A54" s="23"/>
      <c r="B54" s="39"/>
      <c r="C54" s="40" t="s">
        <v>62</v>
      </c>
      <c r="D54" s="24">
        <f>SUM(D49:D53)</f>
        <v>734000</v>
      </c>
      <c r="E54" s="24">
        <f>SUM(E49:E53)</f>
        <v>46097</v>
      </c>
      <c r="F54" s="24">
        <v>0</v>
      </c>
      <c r="G54" s="24">
        <v>0</v>
      </c>
      <c r="H54" s="24">
        <v>0</v>
      </c>
      <c r="I54" s="24">
        <v>0</v>
      </c>
      <c r="J54" s="25">
        <f>SUM(J49:J53)</f>
        <v>780097</v>
      </c>
      <c r="K54" s="26"/>
      <c r="L54" s="26"/>
      <c r="M54" s="26"/>
      <c r="N54" s="26"/>
      <c r="O54" s="26"/>
      <c r="P54" s="26"/>
    </row>
    <row r="55" spans="1:10" ht="15">
      <c r="A55" s="34"/>
      <c r="B55" s="29"/>
      <c r="C55" s="33"/>
      <c r="E55" s="12"/>
      <c r="F55" s="12"/>
      <c r="G55" s="12"/>
      <c r="H55" s="12"/>
      <c r="I55" s="12"/>
      <c r="J55" s="13"/>
    </row>
    <row r="56" spans="1:16" ht="15">
      <c r="A56" s="30" t="s">
        <v>8</v>
      </c>
      <c r="B56" s="31"/>
      <c r="C56" s="38"/>
      <c r="D56" s="14" t="s">
        <v>5</v>
      </c>
      <c r="E56" s="14" t="s">
        <v>4</v>
      </c>
      <c r="F56" s="14" t="s">
        <v>3</v>
      </c>
      <c r="G56" s="14" t="s">
        <v>2</v>
      </c>
      <c r="H56" s="14" t="s">
        <v>1</v>
      </c>
      <c r="I56" s="14" t="s">
        <v>0</v>
      </c>
      <c r="J56" s="15" t="s">
        <v>11</v>
      </c>
      <c r="K56" s="7"/>
      <c r="L56" s="7"/>
      <c r="M56" s="7"/>
      <c r="N56" s="7"/>
      <c r="O56" s="7"/>
      <c r="P56" s="7"/>
    </row>
    <row r="57" spans="1:10" ht="15">
      <c r="A57" s="34"/>
      <c r="B57" s="29">
        <v>1044404</v>
      </c>
      <c r="C57" s="33" t="s">
        <v>61</v>
      </c>
      <c r="D57" s="12"/>
      <c r="E57" s="12">
        <v>2525</v>
      </c>
      <c r="F57" s="12"/>
      <c r="G57" s="12"/>
      <c r="H57" s="12"/>
      <c r="I57" s="12"/>
      <c r="J57" s="13">
        <f>SUM(D57:I57)</f>
        <v>2525</v>
      </c>
    </row>
    <row r="58" spans="1:16" s="22" customFormat="1" ht="15">
      <c r="A58" s="23"/>
      <c r="B58" s="39"/>
      <c r="C58" s="40" t="s">
        <v>8</v>
      </c>
      <c r="D58" s="24">
        <f>SUM(D57)</f>
        <v>0</v>
      </c>
      <c r="E58" s="24">
        <f>SUM(E57)</f>
        <v>2525</v>
      </c>
      <c r="F58" s="24">
        <v>0</v>
      </c>
      <c r="G58" s="24">
        <v>0</v>
      </c>
      <c r="H58" s="24">
        <v>0</v>
      </c>
      <c r="I58" s="24">
        <v>0</v>
      </c>
      <c r="J58" s="25">
        <f>SUM(J57)</f>
        <v>2525</v>
      </c>
      <c r="K58" s="26"/>
      <c r="L58" s="26"/>
      <c r="M58" s="26"/>
      <c r="N58" s="26"/>
      <c r="O58" s="26"/>
      <c r="P58" s="26"/>
    </row>
    <row r="59" spans="1:10" ht="15">
      <c r="A59" s="34"/>
      <c r="B59" s="29"/>
      <c r="C59" s="33"/>
      <c r="D59" s="12"/>
      <c r="E59" s="12"/>
      <c r="F59" s="12"/>
      <c r="G59" s="12"/>
      <c r="H59" s="12"/>
      <c r="I59" s="12"/>
      <c r="J59" s="13"/>
    </row>
    <row r="60" spans="1:10" ht="15">
      <c r="A60" s="30" t="s">
        <v>10</v>
      </c>
      <c r="B60" s="31"/>
      <c r="C60" s="42"/>
      <c r="D60" s="14" t="s">
        <v>5</v>
      </c>
      <c r="E60" s="14" t="s">
        <v>4</v>
      </c>
      <c r="F60" s="14" t="s">
        <v>3</v>
      </c>
      <c r="G60" s="14" t="s">
        <v>2</v>
      </c>
      <c r="H60" s="14" t="s">
        <v>1</v>
      </c>
      <c r="I60" s="14" t="s">
        <v>0</v>
      </c>
      <c r="J60" s="15" t="s">
        <v>11</v>
      </c>
    </row>
    <row r="61" spans="1:16" ht="15">
      <c r="A61" s="11"/>
      <c r="B61" s="29">
        <v>1026726</v>
      </c>
      <c r="C61" s="54" t="s">
        <v>53</v>
      </c>
      <c r="D61" s="12">
        <v>80000</v>
      </c>
      <c r="E61" s="12"/>
      <c r="F61" s="12"/>
      <c r="G61" s="12"/>
      <c r="H61" s="12"/>
      <c r="I61" s="12"/>
      <c r="J61" s="13">
        <f>SUM(D61:I61)</f>
        <v>80000</v>
      </c>
      <c r="K61" s="7"/>
      <c r="L61" s="7"/>
      <c r="M61" s="7"/>
      <c r="N61" s="7"/>
      <c r="O61" s="7"/>
      <c r="P61" s="7"/>
    </row>
    <row r="62" spans="1:16" ht="15">
      <c r="A62" s="1"/>
      <c r="B62" s="31"/>
      <c r="C62" s="36" t="s">
        <v>15</v>
      </c>
      <c r="D62" s="14">
        <f>SUM(D61)</f>
        <v>80000</v>
      </c>
      <c r="E62" s="14">
        <f>SUM(E61)</f>
        <v>0</v>
      </c>
      <c r="F62" s="14">
        <v>0</v>
      </c>
      <c r="G62" s="14">
        <v>0</v>
      </c>
      <c r="H62" s="14">
        <v>0</v>
      </c>
      <c r="I62" s="14">
        <v>0</v>
      </c>
      <c r="J62" s="15">
        <f>SUM(J61)</f>
        <v>80000</v>
      </c>
      <c r="K62" s="7"/>
      <c r="L62" s="7"/>
      <c r="M62" s="7"/>
      <c r="N62" s="7"/>
      <c r="O62" s="7"/>
      <c r="P62" s="7"/>
    </row>
    <row r="63" spans="1:16" ht="15">
      <c r="A63" s="37"/>
      <c r="B63" s="29"/>
      <c r="C63" s="28"/>
      <c r="D63" s="12"/>
      <c r="E63" s="12"/>
      <c r="F63" s="12"/>
      <c r="G63" s="12"/>
      <c r="H63" s="12"/>
      <c r="I63" s="12"/>
      <c r="J63" s="16"/>
      <c r="K63" s="7"/>
      <c r="L63" s="7"/>
      <c r="M63" s="7"/>
      <c r="N63" s="7"/>
      <c r="O63" s="7"/>
      <c r="P63" s="7"/>
    </row>
    <row r="64" spans="1:16" s="22" customFormat="1" ht="15">
      <c r="A64" s="23"/>
      <c r="B64" s="39"/>
      <c r="C64" s="40" t="s">
        <v>12</v>
      </c>
      <c r="D64" s="25">
        <f aca="true" t="shared" si="1" ref="D64:J64">SUM(D40+D46+D54+D58+D62)</f>
        <v>4444000</v>
      </c>
      <c r="E64" s="25">
        <f t="shared" si="1"/>
        <v>6209677</v>
      </c>
      <c r="F64" s="25">
        <f t="shared" si="1"/>
        <v>0</v>
      </c>
      <c r="G64" s="25">
        <f t="shared" si="1"/>
        <v>0</v>
      </c>
      <c r="H64" s="25">
        <f t="shared" si="1"/>
        <v>0</v>
      </c>
      <c r="I64" s="25">
        <f t="shared" si="1"/>
        <v>0</v>
      </c>
      <c r="J64" s="25">
        <f t="shared" si="1"/>
        <v>10653677</v>
      </c>
      <c r="K64" s="27"/>
      <c r="L64" s="27"/>
      <c r="M64" s="27"/>
      <c r="N64" s="27"/>
      <c r="O64" s="27"/>
      <c r="P64" s="27"/>
    </row>
    <row r="65" spans="4:16" ht="15">
      <c r="D65" s="19"/>
      <c r="E65" s="19"/>
      <c r="F65" s="19"/>
      <c r="G65" s="19"/>
      <c r="H65" s="19"/>
      <c r="I65" s="19"/>
      <c r="J65" s="19"/>
      <c r="P65" s="7"/>
    </row>
    <row r="66" spans="4:10" ht="15">
      <c r="D66" s="19"/>
      <c r="E66" s="19"/>
      <c r="F66" s="19"/>
      <c r="G66" s="19"/>
      <c r="H66" s="19"/>
      <c r="I66" s="19"/>
      <c r="J66" s="20"/>
    </row>
  </sheetData>
  <sheetProtection/>
  <printOptions/>
  <pageMargins left="0.45" right="0.54" top="0.7" bottom="0.7" header="0.5" footer="0.3"/>
  <pageSetup fitToHeight="0" fitToWidth="1" horizontalDpi="600" verticalDpi="600" orientation="landscape" scale="72" r:id="rId1"/>
  <headerFooter>
    <oddHeader>&amp;L&amp;"-,Bold"&amp;12Attachment G:  Biennial Capital Fund Budgets, dated 12-03-13&amp;C
</oddHeader>
    <oddFooter>&amp;CAttachment G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St. John, Polly</cp:lastModifiedBy>
  <cp:lastPrinted>2013-11-22T21:20:55Z</cp:lastPrinted>
  <dcterms:created xsi:type="dcterms:W3CDTF">2012-08-01T20:14:58Z</dcterms:created>
  <dcterms:modified xsi:type="dcterms:W3CDTF">2013-12-02T19:32:09Z</dcterms:modified>
  <cp:category/>
  <cp:version/>
  <cp:contentType/>
  <cp:contentStatus/>
</cp:coreProperties>
</file>