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240" windowHeight="12045" activeTab="0"/>
  </bookViews>
  <sheets>
    <sheet name="Attachment G" sheetId="1" r:id="rId1"/>
  </sheets>
  <definedNames>
    <definedName name="_xlnm.Print_Area" localSheetId="0">'Attachment G'!$A$1:$J$16</definedName>
  </definedNames>
  <calcPr fullCalcOnLoad="1"/>
</workbook>
</file>

<file path=xl/sharedStrings.xml><?xml version="1.0" encoding="utf-8"?>
<sst xmlns="http://schemas.openxmlformats.org/spreadsheetml/2006/main" count="17" uniqueCount="17">
  <si>
    <t>Fund Title</t>
  </si>
  <si>
    <t>Project</t>
  </si>
  <si>
    <t>Project Name</t>
  </si>
  <si>
    <t>Grand Total</t>
  </si>
  <si>
    <t>3380/AIRPORT CONSTRUCTION</t>
  </si>
  <si>
    <t>002117</t>
  </si>
  <si>
    <t xml:space="preserve">LDA NOISE IMPACT STUDY   </t>
  </si>
  <si>
    <t>3380/AIRPORT CONSTRUCTION Total</t>
  </si>
  <si>
    <t xml:space="preserve">SKYKOMISH SHOP REPAIRS   </t>
  </si>
  <si>
    <t>SOUTH RGNL MAINT FACILITY</t>
  </si>
  <si>
    <t xml:space="preserve">CAP PROJ O/S-RENTON CIP  </t>
  </si>
  <si>
    <t>RNTN BLDG BOND DEBT RTRMT</t>
  </si>
  <si>
    <t xml:space="preserve">ROADS-RENTON FACILITY    </t>
  </si>
  <si>
    <t>3850/RENTON MAINTENANCE  FACILITY</t>
  </si>
  <si>
    <t>3850/RENTON MAINTENANCE  FACILITY Total</t>
  </si>
  <si>
    <t>PUBLIC TRANSPORTATION CAPITAL IMPROVEMENT PROGRAM GRAND TOTAL</t>
  </si>
  <si>
    <t>ATTACHMENT G PUBLIC TRANSPORTATION CAPITAL IMPROVEMENT PROGRAM, dated Dcember 4,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</si>
</sst>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/>
    </border>
    <border>
      <left/>
      <right/>
      <top style="thin"/>
      <bottom/>
    </border>
    <border>
      <left style="thin">
        <color indexed="8"/>
      </left>
      <right/>
      <top style="thin"/>
      <bottom style="thin"/>
    </border>
    <border>
      <left style="thin"/>
      <right/>
      <top style="thin">
        <color indexed="8"/>
      </top>
      <bottom style="thin"/>
    </border>
    <border>
      <left style="thin"/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38" fontId="0" fillId="33" borderId="11" xfId="0" applyNumberFormat="1" applyFill="1" applyBorder="1" applyAlignment="1">
      <alignment/>
    </xf>
    <xf numFmtId="38" fontId="33" fillId="33" borderId="12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38" fontId="0" fillId="33" borderId="13" xfId="0" applyNumberFormat="1" applyFill="1" applyBorder="1" applyAlignment="1">
      <alignment/>
    </xf>
    <xf numFmtId="0" fontId="0" fillId="33" borderId="10" xfId="0" applyFill="1" applyBorder="1" applyAlignment="1">
      <alignment horizontal="left"/>
    </xf>
    <xf numFmtId="38" fontId="0" fillId="33" borderId="14" xfId="0" applyNumberForma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Alignment="1">
      <alignment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38" fontId="0" fillId="33" borderId="10" xfId="0" applyNumberFormat="1" applyFill="1" applyBorder="1" applyAlignment="1">
      <alignment/>
    </xf>
    <xf numFmtId="38" fontId="0" fillId="33" borderId="19" xfId="0" applyNumberFormat="1" applyFill="1" applyBorder="1" applyAlignment="1">
      <alignment/>
    </xf>
    <xf numFmtId="0" fontId="33" fillId="33" borderId="16" xfId="0" applyFont="1" applyFill="1" applyBorder="1" applyAlignment="1">
      <alignment/>
    </xf>
    <xf numFmtId="38" fontId="33" fillId="33" borderId="16" xfId="0" applyNumberFormat="1" applyFont="1" applyFill="1" applyBorder="1" applyAlignment="1">
      <alignment/>
    </xf>
    <xf numFmtId="0" fontId="3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38" fontId="33" fillId="33" borderId="0" xfId="0" applyNumberFormat="1" applyFont="1" applyFill="1" applyBorder="1" applyAlignment="1">
      <alignment/>
    </xf>
    <xf numFmtId="38" fontId="0" fillId="33" borderId="0" xfId="0" applyNumberFormat="1" applyFill="1" applyBorder="1" applyAlignment="1">
      <alignment/>
    </xf>
    <xf numFmtId="0" fontId="33" fillId="33" borderId="2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33" fillId="33" borderId="1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1" xfId="0" applyFill="1" applyBorder="1" applyAlignment="1">
      <alignment/>
    </xf>
    <xf numFmtId="0" fontId="33" fillId="33" borderId="22" xfId="0" applyFont="1" applyFill="1" applyBorder="1" applyAlignment="1">
      <alignment/>
    </xf>
    <xf numFmtId="164" fontId="0" fillId="34" borderId="23" xfId="0" applyNumberFormat="1" applyFill="1" applyBorder="1" applyAlignment="1">
      <alignment/>
    </xf>
    <xf numFmtId="164" fontId="0" fillId="34" borderId="24" xfId="0" applyNumberFormat="1" applyFill="1" applyBorder="1" applyAlignment="1">
      <alignment/>
    </xf>
    <xf numFmtId="38" fontId="33" fillId="33" borderId="10" xfId="0" applyNumberFormat="1" applyFont="1" applyFill="1" applyBorder="1" applyAlignment="1">
      <alignment/>
    </xf>
    <xf numFmtId="38" fontId="0" fillId="33" borderId="14" xfId="0" applyNumberFormat="1" applyFill="1" applyBorder="1" applyAlignment="1">
      <alignment/>
    </xf>
    <xf numFmtId="38" fontId="0" fillId="33" borderId="21" xfId="0" applyNumberFormat="1" applyFill="1" applyBorder="1" applyAlignment="1">
      <alignment/>
    </xf>
    <xf numFmtId="164" fontId="0" fillId="34" borderId="22" xfId="0" applyNumberFormat="1" applyFill="1" applyBorder="1" applyAlignment="1">
      <alignment horizontal="right" wrapText="1"/>
    </xf>
    <xf numFmtId="38" fontId="0" fillId="33" borderId="23" xfId="0" applyNumberFormat="1" applyFill="1" applyBorder="1" applyAlignment="1">
      <alignment/>
    </xf>
    <xf numFmtId="38" fontId="0" fillId="33" borderId="25" xfId="0" applyNumberFormat="1" applyFill="1" applyBorder="1" applyAlignment="1">
      <alignment/>
    </xf>
    <xf numFmtId="38" fontId="33" fillId="33" borderId="19" xfId="0" applyNumberFormat="1" applyFont="1" applyFill="1" applyBorder="1" applyAlignment="1">
      <alignment/>
    </xf>
    <xf numFmtId="38" fontId="33" fillId="33" borderId="26" xfId="0" applyNumberFormat="1" applyFont="1" applyFill="1" applyBorder="1" applyAlignment="1">
      <alignment/>
    </xf>
    <xf numFmtId="38" fontId="33" fillId="33" borderId="27" xfId="0" applyNumberFormat="1" applyFont="1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28" xfId="0" applyFill="1" applyBorder="1" applyAlignment="1">
      <alignment horizontal="left"/>
    </xf>
    <xf numFmtId="0" fontId="33" fillId="33" borderId="16" xfId="0" applyFont="1" applyFill="1" applyBorder="1" applyAlignment="1">
      <alignment horizontal="right"/>
    </xf>
    <xf numFmtId="0" fontId="33" fillId="33" borderId="29" xfId="0" applyFont="1" applyFill="1" applyBorder="1" applyAlignment="1">
      <alignment horizontal="right"/>
    </xf>
    <xf numFmtId="0" fontId="33" fillId="33" borderId="3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10.421875" style="11" customWidth="1"/>
    <col min="2" max="2" width="9.140625" style="11" customWidth="1"/>
    <col min="3" max="3" width="49.28125" style="11" customWidth="1"/>
    <col min="4" max="4" width="11.8515625" style="11" customWidth="1"/>
    <col min="5" max="9" width="6.8515625" style="11" customWidth="1"/>
    <col min="10" max="10" width="11.7109375" style="11" bestFit="1" customWidth="1"/>
    <col min="11" max="11" width="9.140625" style="11" customWidth="1"/>
    <col min="12" max="12" width="10.7109375" style="11" bestFit="1" customWidth="1"/>
    <col min="13" max="16384" width="9.140625" style="11" customWidth="1"/>
  </cols>
  <sheetData>
    <row r="1" spans="1:10" s="21" customFormat="1" ht="15">
      <c r="A1" s="20" t="s">
        <v>16</v>
      </c>
      <c r="J1" s="21">
        <v>17496</v>
      </c>
    </row>
    <row r="3" spans="1:10" ht="15">
      <c r="A3" s="12" t="s">
        <v>0</v>
      </c>
      <c r="B3" s="9" t="s">
        <v>1</v>
      </c>
      <c r="C3" s="9" t="s">
        <v>2</v>
      </c>
      <c r="D3" s="13">
        <v>2012</v>
      </c>
      <c r="E3" s="14">
        <v>2013</v>
      </c>
      <c r="F3" s="14">
        <v>2014</v>
      </c>
      <c r="G3" s="14">
        <v>2015</v>
      </c>
      <c r="H3" s="14">
        <v>2016</v>
      </c>
      <c r="I3" s="14">
        <v>2017</v>
      </c>
      <c r="J3" s="15" t="s">
        <v>3</v>
      </c>
    </row>
    <row r="4" spans="1:10" ht="15">
      <c r="A4" s="1" t="s">
        <v>4</v>
      </c>
      <c r="B4" s="2"/>
      <c r="C4" s="2"/>
      <c r="D4" s="16"/>
      <c r="E4" s="8"/>
      <c r="F4" s="8"/>
      <c r="G4" s="8"/>
      <c r="H4" s="8"/>
      <c r="I4" s="8"/>
      <c r="J4" s="17"/>
    </row>
    <row r="5" spans="1:10" ht="15">
      <c r="A5" s="5"/>
      <c r="B5" s="7" t="s">
        <v>5</v>
      </c>
      <c r="C5" s="2" t="s">
        <v>6</v>
      </c>
      <c r="D5" s="16">
        <v>-24120</v>
      </c>
      <c r="E5" s="8"/>
      <c r="F5" s="8"/>
      <c r="G5" s="8"/>
      <c r="H5" s="8"/>
      <c r="I5" s="8"/>
      <c r="J5" s="6">
        <f>SUM(D5:I5)</f>
        <v>-24120</v>
      </c>
    </row>
    <row r="6" spans="1:10" ht="15">
      <c r="A6" s="18" t="s">
        <v>7</v>
      </c>
      <c r="B6" s="10"/>
      <c r="C6" s="10"/>
      <c r="D6" s="19">
        <f>D5</f>
        <v>-24120</v>
      </c>
      <c r="E6" s="3"/>
      <c r="F6" s="3"/>
      <c r="G6" s="3"/>
      <c r="H6" s="3"/>
      <c r="I6" s="3"/>
      <c r="J6" s="4">
        <f>SUM(D6:I6)</f>
        <v>-24120</v>
      </c>
    </row>
    <row r="7" spans="1:10" ht="15">
      <c r="A7" s="20"/>
      <c r="B7" s="21"/>
      <c r="C7" s="21"/>
      <c r="D7" s="22"/>
      <c r="E7" s="23"/>
      <c r="F7" s="23"/>
      <c r="G7" s="23"/>
      <c r="H7" s="23"/>
      <c r="I7" s="23"/>
      <c r="J7" s="22"/>
    </row>
    <row r="8" spans="1:10" ht="15">
      <c r="A8" s="26" t="s">
        <v>13</v>
      </c>
      <c r="B8" s="27"/>
      <c r="C8" s="28"/>
      <c r="D8" s="32"/>
      <c r="E8" s="33"/>
      <c r="F8" s="33"/>
      <c r="G8" s="33"/>
      <c r="H8" s="33"/>
      <c r="I8" s="34"/>
      <c r="J8" s="38"/>
    </row>
    <row r="9" spans="1:10" ht="15">
      <c r="A9" s="29"/>
      <c r="B9" s="41">
        <v>1114793</v>
      </c>
      <c r="C9" s="30" t="s">
        <v>8</v>
      </c>
      <c r="D9" s="35">
        <v>-3908</v>
      </c>
      <c r="E9" s="23"/>
      <c r="F9" s="23"/>
      <c r="G9" s="23"/>
      <c r="H9" s="23"/>
      <c r="I9" s="36"/>
      <c r="J9" s="39">
        <f aca="true" t="shared" si="0" ref="J9:J14">D9</f>
        <v>-3908</v>
      </c>
    </row>
    <row r="10" spans="1:10" ht="15">
      <c r="A10" s="29"/>
      <c r="B10" s="41">
        <v>1111817</v>
      </c>
      <c r="C10" s="30" t="s">
        <v>9</v>
      </c>
      <c r="D10" s="35">
        <f>-2000000-550000</f>
        <v>-2550000</v>
      </c>
      <c r="E10" s="23"/>
      <c r="F10" s="23"/>
      <c r="G10" s="23"/>
      <c r="H10" s="23"/>
      <c r="I10" s="36"/>
      <c r="J10" s="39">
        <f t="shared" si="0"/>
        <v>-2550000</v>
      </c>
    </row>
    <row r="11" spans="1:10" ht="15">
      <c r="A11" s="29"/>
      <c r="B11" s="41">
        <v>1026678</v>
      </c>
      <c r="C11" s="30" t="s">
        <v>10</v>
      </c>
      <c r="D11" s="35">
        <v>-218</v>
      </c>
      <c r="E11" s="23"/>
      <c r="F11" s="23"/>
      <c r="G11" s="23"/>
      <c r="H11" s="23"/>
      <c r="I11" s="36"/>
      <c r="J11" s="39">
        <f t="shared" si="0"/>
        <v>-218</v>
      </c>
    </row>
    <row r="12" spans="1:10" ht="15">
      <c r="A12" s="29"/>
      <c r="B12" s="41">
        <v>1026677</v>
      </c>
      <c r="C12" s="30" t="s">
        <v>11</v>
      </c>
      <c r="D12" s="35">
        <v>-19062</v>
      </c>
      <c r="E12" s="23"/>
      <c r="F12" s="23"/>
      <c r="G12" s="23"/>
      <c r="H12" s="23"/>
      <c r="I12" s="36"/>
      <c r="J12" s="39">
        <f t="shared" si="0"/>
        <v>-19062</v>
      </c>
    </row>
    <row r="13" spans="1:10" ht="15">
      <c r="A13" s="24"/>
      <c r="B13" s="42">
        <v>1114791</v>
      </c>
      <c r="C13" s="31" t="s">
        <v>12</v>
      </c>
      <c r="D13" s="35">
        <v>15592</v>
      </c>
      <c r="E13" s="23"/>
      <c r="F13" s="23"/>
      <c r="G13" s="23"/>
      <c r="H13" s="23"/>
      <c r="I13" s="36"/>
      <c r="J13" s="40">
        <f t="shared" si="0"/>
        <v>15592</v>
      </c>
    </row>
    <row r="14" spans="1:10" ht="15">
      <c r="A14" s="24" t="s">
        <v>14</v>
      </c>
      <c r="B14" s="25"/>
      <c r="C14" s="25"/>
      <c r="D14" s="19">
        <f>SUM(D9:D13)</f>
        <v>-2557596</v>
      </c>
      <c r="E14" s="3"/>
      <c r="F14" s="3"/>
      <c r="G14" s="3"/>
      <c r="H14" s="3"/>
      <c r="I14" s="37"/>
      <c r="J14" s="4">
        <f t="shared" si="0"/>
        <v>-2557596</v>
      </c>
    </row>
    <row r="16" spans="1:10" ht="15">
      <c r="A16" s="43" t="s">
        <v>15</v>
      </c>
      <c r="B16" s="44"/>
      <c r="C16" s="45"/>
      <c r="D16" s="19">
        <f>D6+D14</f>
        <v>-2581716</v>
      </c>
      <c r="E16" s="3"/>
      <c r="F16" s="3"/>
      <c r="G16" s="3"/>
      <c r="H16" s="3"/>
      <c r="I16" s="3"/>
      <c r="J16" s="4">
        <f>SUM(D16:I16)</f>
        <v>-2581716</v>
      </c>
    </row>
  </sheetData>
  <sheetProtection/>
  <mergeCells count="1">
    <mergeCell ref="A16:C16"/>
  </mergeCells>
  <printOptions/>
  <pageMargins left="0.7" right="0.7" top="0.75" bottom="0.75" header="0.3" footer="0.3"/>
  <pageSetup fitToHeight="0" fitToWidth="1" horizontalDpi="600" verticalDpi="600" orientation="landscape" scale="96" r:id="rId1"/>
  <headerFooter>
    <oddFooter>&amp;CAttachment G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/>
  <cp:lastModifiedBy>Pedroza, Melani</cp:lastModifiedBy>
  <cp:lastPrinted>2012-12-11T17:46:23Z</cp:lastPrinted>
  <dcterms:created xsi:type="dcterms:W3CDTF">2012-10-08T19:59:28Z</dcterms:created>
  <dcterms:modified xsi:type="dcterms:W3CDTF">2012-12-11T17:46:24Z</dcterms:modified>
  <cp:category/>
  <cp:version/>
  <cp:contentType/>
  <cp:contentStatus/>
</cp:coreProperties>
</file>