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340" windowHeight="5790" activeTab="0"/>
  </bookViews>
  <sheets>
    <sheet name="PSO 2002-0405 attachment A" sheetId="1" r:id="rId1"/>
  </sheets>
  <definedNames>
    <definedName name="_xlnm.Print_Area" localSheetId="0">'PSO 2002-0405 attachment A'!$A$1:$J$76</definedName>
    <definedName name="_xlnm.Print_Titles" localSheetId="0">'PSO 2002-0405 attachment A'!$2:$6</definedName>
  </definedNames>
  <calcPr fullCalcOnLoad="1"/>
</workbook>
</file>

<file path=xl/sharedStrings.xml><?xml version="1.0" encoding="utf-8"?>
<sst xmlns="http://schemas.openxmlformats.org/spreadsheetml/2006/main" count="86" uniqueCount="76">
  <si>
    <t>Adopted Ordinance 14265, Section 119: General Capital Improvement Program</t>
  </si>
  <si>
    <t>Total</t>
  </si>
  <si>
    <t xml:space="preserve">Fund </t>
  </si>
  <si>
    <t>Project</t>
  </si>
  <si>
    <t xml:space="preserve">Description </t>
  </si>
  <si>
    <t>2002-2007</t>
  </si>
  <si>
    <t>Conservation and Open Space Acquisition</t>
  </si>
  <si>
    <t>Cougar Mountain Claypit</t>
  </si>
  <si>
    <t>Midfork Snoqualmie Open Space</t>
  </si>
  <si>
    <t>Transfer to Waterways 2000</t>
  </si>
  <si>
    <t>3151 Total</t>
  </si>
  <si>
    <t>Surface and Storm Water Management Construction</t>
  </si>
  <si>
    <t>047115</t>
  </si>
  <si>
    <t>Mill Creek/Mullen Slough</t>
  </si>
  <si>
    <t>047114</t>
  </si>
  <si>
    <t>Cedar River Slide HMG</t>
  </si>
  <si>
    <t>3180 Total</t>
  </si>
  <si>
    <t>1% for Arts Sub-Fund</t>
  </si>
  <si>
    <t>DCFM Airport Art</t>
  </si>
  <si>
    <t>RJC Art</t>
  </si>
  <si>
    <t>Solid Waste Art</t>
  </si>
  <si>
    <t>3201 Total</t>
  </si>
  <si>
    <t>SWM CIP Non Bond Sub-fund</t>
  </si>
  <si>
    <t>0A1798</t>
  </si>
  <si>
    <t>Rural SHRP</t>
  </si>
  <si>
    <t>0A1476</t>
  </si>
  <si>
    <t>Torrence Property</t>
  </si>
  <si>
    <t>0A1505</t>
  </si>
  <si>
    <t>Tacoma Pipe</t>
  </si>
  <si>
    <t>3292 Total</t>
  </si>
  <si>
    <t>Improvements</t>
  </si>
  <si>
    <t>Tech Bond Finance Rate Charges</t>
  </si>
  <si>
    <t>3346 Total</t>
  </si>
  <si>
    <t>Airport Construction</t>
  </si>
  <si>
    <t>001374</t>
  </si>
  <si>
    <t>Noise Program Part 150 Implementation</t>
  </si>
  <si>
    <t>001378</t>
  </si>
  <si>
    <t>001477</t>
  </si>
  <si>
    <t>Airport Bond Debt Interest Payment</t>
  </si>
  <si>
    <t>001380</t>
  </si>
  <si>
    <t>Bond Debt Service</t>
  </si>
  <si>
    <t>001375</t>
  </si>
  <si>
    <t>Noise Program Part 161 Study</t>
  </si>
  <si>
    <t>001379</t>
  </si>
  <si>
    <t>001382</t>
  </si>
  <si>
    <t>Facilities Inspection and Assessment</t>
  </si>
  <si>
    <t>001372</t>
  </si>
  <si>
    <t>Taxi A3 Construction</t>
  </si>
  <si>
    <t>001350</t>
  </si>
  <si>
    <t xml:space="preserve">WS Aero Building </t>
  </si>
  <si>
    <t>001351</t>
  </si>
  <si>
    <t>Sanitary System Inspection/Repair</t>
  </si>
  <si>
    <t>001353</t>
  </si>
  <si>
    <t>Aircraft De-Icing Station</t>
  </si>
  <si>
    <t>001355C</t>
  </si>
  <si>
    <t>West Side Redevelopment</t>
  </si>
  <si>
    <t>3380 Total</t>
  </si>
  <si>
    <t>1996 Tech System Bond</t>
  </si>
  <si>
    <t xml:space="preserve"> </t>
  </si>
  <si>
    <t>3434 Total</t>
  </si>
  <si>
    <t>Tech System Bond</t>
  </si>
  <si>
    <t>3435 Total</t>
  </si>
  <si>
    <t>1998 Tech Bond Construction</t>
  </si>
  <si>
    <t>3436 Total</t>
  </si>
  <si>
    <t>Year 2000 Software Enhancement</t>
  </si>
  <si>
    <t>3444 Total</t>
  </si>
  <si>
    <t>ECS Levy Sub Fund</t>
  </si>
  <si>
    <t>Central ECS Administration</t>
  </si>
  <si>
    <t>3471 Total</t>
  </si>
  <si>
    <t>ECS County Projects</t>
  </si>
  <si>
    <t>King County ECS</t>
  </si>
  <si>
    <t>Limited Tax GO BAN Redemption 2001</t>
  </si>
  <si>
    <t>BAN Repayment</t>
  </si>
  <si>
    <t xml:space="preserve">                                                GRAND TOTAL</t>
  </si>
  <si>
    <t xml:space="preserve">Attachment A---to Proposed Ordinance 2002-0405, dated 09-25-02 </t>
  </si>
  <si>
    <t>(amending the 2002 adopted budget CIP attachment 2)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</si>
</sst>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5">
    <font>
      <sz val="10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5" fontId="0" fillId="0" borderId="1" xfId="15" applyNumberFormat="1" applyBorder="1" applyAlignment="1">
      <alignment/>
    </xf>
    <xf numFmtId="165" fontId="0" fillId="0" borderId="2" xfId="15" applyNumberFormat="1" applyBorder="1" applyAlignment="1">
      <alignment/>
    </xf>
    <xf numFmtId="0" fontId="0" fillId="0" borderId="0" xfId="0" applyFont="1" applyAlignment="1">
      <alignment horizontal="left"/>
    </xf>
    <xf numFmtId="0" fontId="3" fillId="0" borderId="3" xfId="0" applyFont="1" applyBorder="1" applyAlignment="1">
      <alignment/>
    </xf>
    <xf numFmtId="165" fontId="3" fillId="0" borderId="4" xfId="15" applyNumberFormat="1" applyFont="1" applyBorder="1" applyAlignment="1">
      <alignment/>
    </xf>
    <xf numFmtId="165" fontId="3" fillId="0" borderId="5" xfId="15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165" fontId="0" fillId="0" borderId="2" xfId="15" applyNumberFormat="1" applyFont="1" applyBorder="1" applyAlignment="1">
      <alignment/>
    </xf>
    <xf numFmtId="0" fontId="3" fillId="0" borderId="6" xfId="0" applyFont="1" applyBorder="1" applyAlignment="1">
      <alignment/>
    </xf>
    <xf numFmtId="165" fontId="3" fillId="0" borderId="7" xfId="0" applyNumberFormat="1" applyFont="1" applyBorder="1" applyAlignment="1">
      <alignment/>
    </xf>
    <xf numFmtId="0" fontId="3" fillId="0" borderId="0" xfId="0" applyFont="1" applyBorder="1" applyAlignment="1">
      <alignment/>
    </xf>
    <xf numFmtId="165" fontId="3" fillId="0" borderId="1" xfId="15" applyNumberFormat="1" applyFont="1" applyBorder="1" applyAlignment="1">
      <alignment/>
    </xf>
    <xf numFmtId="165" fontId="3" fillId="0" borderId="0" xfId="15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3" fillId="0" borderId="3" xfId="0" applyFont="1" applyBorder="1" applyAlignment="1">
      <alignment horizontal="left"/>
    </xf>
    <xf numFmtId="49" fontId="0" fillId="0" borderId="0" xfId="0" applyNumberForma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65" fontId="0" fillId="0" borderId="1" xfId="15" applyNumberFormat="1" applyFont="1" applyBorder="1" applyAlignment="1">
      <alignment/>
    </xf>
    <xf numFmtId="165" fontId="0" fillId="0" borderId="2" xfId="15" applyNumberFormat="1" applyFont="1" applyBorder="1" applyAlignment="1">
      <alignment/>
    </xf>
    <xf numFmtId="165" fontId="0" fillId="0" borderId="0" xfId="15" applyNumberFormat="1" applyFont="1" applyBorder="1" applyAlignment="1">
      <alignment/>
    </xf>
    <xf numFmtId="165" fontId="0" fillId="0" borderId="0" xfId="15" applyNumberFormat="1" applyFont="1" applyAlignment="1">
      <alignment/>
    </xf>
    <xf numFmtId="165" fontId="0" fillId="0" borderId="0" xfId="0" applyNumberFormat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65" fontId="3" fillId="0" borderId="0" xfId="0" applyNumberFormat="1" applyFont="1" applyAlignment="1">
      <alignment/>
    </xf>
    <xf numFmtId="0" fontId="3" fillId="2" borderId="0" xfId="0" applyFont="1" applyFill="1" applyAlignment="1">
      <alignment/>
    </xf>
    <xf numFmtId="165" fontId="3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8"/>
  <sheetViews>
    <sheetView tabSelected="1" workbookViewId="0" topLeftCell="A1">
      <pane xSplit="3" ySplit="6" topLeftCell="D92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17" sqref="C17"/>
    </sheetView>
  </sheetViews>
  <sheetFormatPr defaultColWidth="9.140625" defaultRowHeight="12.75"/>
  <cols>
    <col min="3" max="3" width="47.140625" style="0" bestFit="1" customWidth="1"/>
    <col min="4" max="4" width="11.421875" style="0" customWidth="1"/>
    <col min="5" max="5" width="11.57421875" style="0" customWidth="1"/>
    <col min="10" max="10" width="11.140625" style="0" customWidth="1"/>
  </cols>
  <sheetData>
    <row r="2" spans="1:4" ht="12.75">
      <c r="A2" s="1" t="s">
        <v>74</v>
      </c>
      <c r="C2" s="2"/>
      <c r="D2" s="2" t="s">
        <v>75</v>
      </c>
    </row>
    <row r="3" spans="1:3" ht="12.75">
      <c r="A3" s="3"/>
      <c r="C3" s="2"/>
    </row>
    <row r="4" ht="12.75">
      <c r="A4" s="4" t="s">
        <v>0</v>
      </c>
    </row>
    <row r="5" spans="1:10" ht="12.75">
      <c r="A5" s="5"/>
      <c r="B5" s="5"/>
      <c r="C5" s="5"/>
      <c r="E5" s="5"/>
      <c r="F5" s="5"/>
      <c r="G5" s="5"/>
      <c r="H5" s="5"/>
      <c r="I5" s="5"/>
      <c r="J5" s="5" t="s">
        <v>1</v>
      </c>
    </row>
    <row r="6" spans="1:10" ht="12.75">
      <c r="A6" s="6" t="s">
        <v>2</v>
      </c>
      <c r="B6" s="6" t="s">
        <v>3</v>
      </c>
      <c r="C6" s="6" t="s">
        <v>4</v>
      </c>
      <c r="D6" s="6">
        <v>2002</v>
      </c>
      <c r="E6" s="6">
        <v>2003</v>
      </c>
      <c r="F6" s="6">
        <v>2004</v>
      </c>
      <c r="G6" s="6">
        <v>2005</v>
      </c>
      <c r="H6" s="6">
        <v>2006</v>
      </c>
      <c r="I6" s="6">
        <v>2007</v>
      </c>
      <c r="J6" s="6" t="s">
        <v>5</v>
      </c>
    </row>
    <row r="7" spans="1:10" ht="12.75">
      <c r="A7" s="5">
        <v>3151</v>
      </c>
      <c r="B7" s="6"/>
      <c r="C7" s="5" t="s">
        <v>6</v>
      </c>
      <c r="D7" s="6"/>
      <c r="E7" s="6"/>
      <c r="F7" s="6"/>
      <c r="G7" s="6"/>
      <c r="H7" s="6"/>
      <c r="I7" s="6"/>
      <c r="J7" s="6"/>
    </row>
    <row r="8" spans="1:10" ht="12.75">
      <c r="A8" s="6"/>
      <c r="B8" s="7">
        <v>315105</v>
      </c>
      <c r="C8" t="s">
        <v>7</v>
      </c>
      <c r="D8" s="8">
        <v>-225000</v>
      </c>
      <c r="E8" s="8"/>
      <c r="F8" s="8"/>
      <c r="G8" s="8"/>
      <c r="H8" s="8"/>
      <c r="I8" s="8"/>
      <c r="J8" s="9">
        <f>SUM(D8:I8)</f>
        <v>-225000</v>
      </c>
    </row>
    <row r="9" spans="1:10" ht="12.75">
      <c r="A9" s="6"/>
      <c r="B9" s="7">
        <v>315128</v>
      </c>
      <c r="C9" s="10" t="s">
        <v>8</v>
      </c>
      <c r="D9" s="8">
        <v>150000</v>
      </c>
      <c r="E9" s="8"/>
      <c r="F9" s="8"/>
      <c r="G9" s="8"/>
      <c r="H9" s="8"/>
      <c r="I9" s="8"/>
      <c r="J9" s="9">
        <f>SUM(D9:I9)</f>
        <v>150000</v>
      </c>
    </row>
    <row r="10" spans="1:10" ht="13.5" thickBot="1">
      <c r="A10" s="6"/>
      <c r="B10" s="7">
        <v>315101</v>
      </c>
      <c r="C10" s="10" t="s">
        <v>9</v>
      </c>
      <c r="D10" s="8">
        <v>75000</v>
      </c>
      <c r="E10" s="8"/>
      <c r="F10" s="8"/>
      <c r="G10" s="8"/>
      <c r="H10" s="8"/>
      <c r="I10" s="8"/>
      <c r="J10" s="9">
        <f>SUM(D10:I10)</f>
        <v>75000</v>
      </c>
    </row>
    <row r="11" spans="1:10" ht="13.5" thickBot="1">
      <c r="A11" s="6"/>
      <c r="B11" s="7"/>
      <c r="C11" s="11" t="s">
        <v>10</v>
      </c>
      <c r="D11" s="12">
        <f>SUM(D8:D10)</f>
        <v>0</v>
      </c>
      <c r="E11" s="12"/>
      <c r="F11" s="12"/>
      <c r="G11" s="12"/>
      <c r="H11" s="12"/>
      <c r="I11" s="12"/>
      <c r="J11" s="13">
        <f>SUM(J8:J10)</f>
        <v>0</v>
      </c>
    </row>
    <row r="12" spans="1:10" ht="12.75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0" ht="12.75">
      <c r="A13" s="5">
        <v>3180</v>
      </c>
      <c r="B13" s="6"/>
      <c r="C13" s="5" t="s">
        <v>11</v>
      </c>
      <c r="D13" s="6"/>
      <c r="E13" s="6"/>
      <c r="F13" s="6"/>
      <c r="G13" s="6"/>
      <c r="H13" s="6"/>
      <c r="I13" s="6"/>
      <c r="J13" s="6"/>
    </row>
    <row r="14" spans="2:10" s="14" customFormat="1" ht="12.75">
      <c r="B14" s="15" t="s">
        <v>12</v>
      </c>
      <c r="C14" s="14" t="s">
        <v>13</v>
      </c>
      <c r="D14" s="8">
        <v>75000</v>
      </c>
      <c r="E14" s="8"/>
      <c r="F14" s="8"/>
      <c r="G14" s="8"/>
      <c r="H14" s="8"/>
      <c r="I14" s="8"/>
      <c r="J14" s="9">
        <f>SUM(D14:I14)</f>
        <v>75000</v>
      </c>
    </row>
    <row r="15" spans="2:10" s="14" customFormat="1" ht="13.5" thickBot="1">
      <c r="B15" s="15" t="s">
        <v>14</v>
      </c>
      <c r="C15" s="14" t="s">
        <v>15</v>
      </c>
      <c r="D15" s="8">
        <v>899660</v>
      </c>
      <c r="E15" s="8"/>
      <c r="F15" s="8"/>
      <c r="G15" s="8"/>
      <c r="H15" s="8"/>
      <c r="I15" s="8"/>
      <c r="J15" s="9">
        <f>SUM(D15:I15)</f>
        <v>899660</v>
      </c>
    </row>
    <row r="16" spans="3:10" s="14" customFormat="1" ht="13.5" thickBot="1">
      <c r="C16" s="11" t="s">
        <v>16</v>
      </c>
      <c r="D16" s="12">
        <f>SUM(D14:D15)</f>
        <v>974660</v>
      </c>
      <c r="E16" s="12"/>
      <c r="F16" s="12"/>
      <c r="G16" s="12"/>
      <c r="H16" s="12"/>
      <c r="I16" s="12"/>
      <c r="J16" s="13">
        <f>SUM(J14:J15)</f>
        <v>974660</v>
      </c>
    </row>
    <row r="17" s="14" customFormat="1" ht="12.75"/>
    <row r="18" spans="1:4" s="14" customFormat="1" ht="12.75">
      <c r="A18" s="5">
        <v>3201</v>
      </c>
      <c r="C18" s="5" t="s">
        <v>17</v>
      </c>
      <c r="D18" s="8"/>
    </row>
    <row r="19" spans="2:10" s="14" customFormat="1" ht="12.75">
      <c r="B19" s="7">
        <v>662157</v>
      </c>
      <c r="C19" s="14" t="s">
        <v>18</v>
      </c>
      <c r="D19" s="9">
        <v>-62600</v>
      </c>
      <c r="E19" s="9"/>
      <c r="F19" s="9"/>
      <c r="G19" s="9"/>
      <c r="H19" s="9"/>
      <c r="I19" s="9"/>
      <c r="J19" s="9">
        <f>SUM(D19:I19)</f>
        <v>-62600</v>
      </c>
    </row>
    <row r="20" spans="2:10" s="14" customFormat="1" ht="12.75">
      <c r="B20" s="7">
        <v>662177</v>
      </c>
      <c r="C20" s="14" t="s">
        <v>19</v>
      </c>
      <c r="D20" s="9">
        <v>5006</v>
      </c>
      <c r="E20" s="9"/>
      <c r="F20" s="9"/>
      <c r="G20" s="9"/>
      <c r="H20" s="9"/>
      <c r="I20" s="9"/>
      <c r="J20" s="9">
        <f>SUM(D20:I20)</f>
        <v>5006</v>
      </c>
    </row>
    <row r="21" spans="2:10" s="14" customFormat="1" ht="13.5" thickBot="1">
      <c r="B21" s="7">
        <v>662182</v>
      </c>
      <c r="C21" s="14" t="s">
        <v>20</v>
      </c>
      <c r="D21" s="16">
        <v>7500</v>
      </c>
      <c r="E21" s="16"/>
      <c r="F21" s="16"/>
      <c r="G21" s="16"/>
      <c r="H21" s="16"/>
      <c r="I21" s="16"/>
      <c r="J21" s="9">
        <f>SUM(D21:I21)</f>
        <v>7500</v>
      </c>
    </row>
    <row r="22" spans="3:10" s="14" customFormat="1" ht="13.5" thickBot="1">
      <c r="C22" s="11" t="s">
        <v>21</v>
      </c>
      <c r="D22" s="13">
        <f>SUM(D19:D21)</f>
        <v>-50094</v>
      </c>
      <c r="E22" s="13"/>
      <c r="F22" s="13"/>
      <c r="G22" s="17"/>
      <c r="H22" s="17"/>
      <c r="I22" s="17"/>
      <c r="J22" s="18">
        <f>SUM(J19:J21)</f>
        <v>-50094</v>
      </c>
    </row>
    <row r="23" spans="3:10" s="14" customFormat="1" ht="12.75">
      <c r="C23" s="19"/>
      <c r="D23" s="20"/>
      <c r="E23" s="21"/>
      <c r="F23" s="21"/>
      <c r="G23" s="19"/>
      <c r="H23" s="19"/>
      <c r="I23" s="19"/>
      <c r="J23" s="22"/>
    </row>
    <row r="24" spans="1:10" ht="12.75">
      <c r="A24" s="5">
        <v>3292</v>
      </c>
      <c r="B24" s="5"/>
      <c r="C24" s="5" t="s">
        <v>22</v>
      </c>
      <c r="D24" s="8"/>
      <c r="E24" s="7"/>
      <c r="F24" s="7"/>
      <c r="G24" s="7"/>
      <c r="H24" s="7"/>
      <c r="I24" s="7"/>
      <c r="J24" s="7"/>
    </row>
    <row r="25" spans="2:10" s="14" customFormat="1" ht="12.75">
      <c r="B25" s="15" t="s">
        <v>23</v>
      </c>
      <c r="C25" s="14" t="s">
        <v>24</v>
      </c>
      <c r="D25" s="9">
        <v>117000</v>
      </c>
      <c r="E25" s="9"/>
      <c r="F25" s="9"/>
      <c r="G25" s="9"/>
      <c r="H25" s="9"/>
      <c r="I25" s="9"/>
      <c r="J25" s="9">
        <f>SUM(D25:I25)</f>
        <v>117000</v>
      </c>
    </row>
    <row r="26" spans="2:10" s="14" customFormat="1" ht="12.75">
      <c r="B26" s="15" t="s">
        <v>25</v>
      </c>
      <c r="C26" s="14" t="s">
        <v>26</v>
      </c>
      <c r="D26" s="9">
        <v>50000</v>
      </c>
      <c r="E26" s="9"/>
      <c r="F26" s="9"/>
      <c r="G26" s="9"/>
      <c r="H26" s="9"/>
      <c r="I26" s="9"/>
      <c r="J26" s="9">
        <f>SUM(D26:I26)</f>
        <v>50000</v>
      </c>
    </row>
    <row r="27" spans="2:10" s="14" customFormat="1" ht="13.5" thickBot="1">
      <c r="B27" s="15" t="s">
        <v>27</v>
      </c>
      <c r="C27" s="14" t="s">
        <v>28</v>
      </c>
      <c r="D27" s="16">
        <v>700000</v>
      </c>
      <c r="E27" s="16"/>
      <c r="F27" s="16"/>
      <c r="G27" s="16"/>
      <c r="H27" s="16"/>
      <c r="I27" s="16"/>
      <c r="J27" s="16">
        <f>SUM(D27:I27)</f>
        <v>700000</v>
      </c>
    </row>
    <row r="28" spans="3:10" s="14" customFormat="1" ht="13.5" thickBot="1">
      <c r="C28" s="11" t="s">
        <v>29</v>
      </c>
      <c r="D28" s="13">
        <f>SUM(D25:D27)</f>
        <v>867000</v>
      </c>
      <c r="E28" s="13"/>
      <c r="F28" s="13"/>
      <c r="G28" s="17"/>
      <c r="H28" s="17"/>
      <c r="I28" s="17"/>
      <c r="J28" s="18">
        <f>SUM(J25:J27)</f>
        <v>867000</v>
      </c>
    </row>
    <row r="29" s="14" customFormat="1" ht="12.75"/>
    <row r="30" spans="1:10" s="14" customFormat="1" ht="12.75">
      <c r="A30" s="5">
        <v>3346</v>
      </c>
      <c r="B30" s="23"/>
      <c r="C30" s="5" t="s">
        <v>30</v>
      </c>
      <c r="D30"/>
      <c r="E30"/>
      <c r="F30"/>
      <c r="G30"/>
      <c r="H30"/>
      <c r="I30"/>
      <c r="J30"/>
    </row>
    <row r="31" spans="1:10" s="14" customFormat="1" ht="13.5" thickBot="1">
      <c r="A31" s="5"/>
      <c r="B31" s="23">
        <v>334699</v>
      </c>
      <c r="C31" t="s">
        <v>31</v>
      </c>
      <c r="D31" s="8">
        <v>5923</v>
      </c>
      <c r="E31" s="8"/>
      <c r="F31" s="8"/>
      <c r="G31" s="8"/>
      <c r="H31" s="8"/>
      <c r="I31" s="8"/>
      <c r="J31" s="9">
        <f>SUM(D31:I31)</f>
        <v>5923</v>
      </c>
    </row>
    <row r="32" spans="1:10" s="14" customFormat="1" ht="13.5" thickBot="1">
      <c r="A32" s="5"/>
      <c r="B32" s="23"/>
      <c r="C32" s="24" t="s">
        <v>32</v>
      </c>
      <c r="D32" s="12">
        <f>SUM(D31)</f>
        <v>5923</v>
      </c>
      <c r="E32" s="12"/>
      <c r="F32" s="12"/>
      <c r="G32" s="12"/>
      <c r="H32" s="12"/>
      <c r="I32" s="12"/>
      <c r="J32" s="13">
        <f>SUM(J31)</f>
        <v>5923</v>
      </c>
    </row>
    <row r="33" s="14" customFormat="1" ht="12.75"/>
    <row r="34" spans="1:3" ht="12.75">
      <c r="A34" s="5">
        <v>3380</v>
      </c>
      <c r="B34" s="25"/>
      <c r="C34" s="26" t="s">
        <v>33</v>
      </c>
    </row>
    <row r="35" spans="1:10" ht="12.75">
      <c r="A35" s="5"/>
      <c r="B35" s="25" t="s">
        <v>34</v>
      </c>
      <c r="C35" s="27" t="s">
        <v>35</v>
      </c>
      <c r="D35" s="28">
        <v>-5500000</v>
      </c>
      <c r="E35" s="28"/>
      <c r="F35" s="8"/>
      <c r="G35" s="28"/>
      <c r="H35" s="28"/>
      <c r="I35" s="28"/>
      <c r="J35" s="29">
        <f aca="true" t="shared" si="0" ref="J35:J46">SUM(D35:I35)</f>
        <v>-5500000</v>
      </c>
    </row>
    <row r="36" spans="1:10" ht="12.75">
      <c r="A36" s="5"/>
      <c r="B36" s="25" t="s">
        <v>36</v>
      </c>
      <c r="C36" s="27" t="s">
        <v>35</v>
      </c>
      <c r="D36" s="28">
        <v>5500000</v>
      </c>
      <c r="E36" s="28"/>
      <c r="F36" s="28"/>
      <c r="G36" s="28"/>
      <c r="H36" s="28"/>
      <c r="I36" s="28"/>
      <c r="J36" s="29">
        <f t="shared" si="0"/>
        <v>5500000</v>
      </c>
    </row>
    <row r="37" spans="1:10" ht="12.75">
      <c r="A37" s="5"/>
      <c r="B37" s="25" t="s">
        <v>37</v>
      </c>
      <c r="C37" s="27" t="s">
        <v>38</v>
      </c>
      <c r="D37" s="28">
        <f>-765569</f>
        <v>-765569</v>
      </c>
      <c r="E37" s="28"/>
      <c r="F37" s="28"/>
      <c r="G37" s="28"/>
      <c r="H37" s="28"/>
      <c r="I37" s="28"/>
      <c r="J37" s="29">
        <f t="shared" si="0"/>
        <v>-765569</v>
      </c>
    </row>
    <row r="38" spans="1:10" ht="12.75">
      <c r="A38" s="5"/>
      <c r="B38" s="25" t="s">
        <v>39</v>
      </c>
      <c r="C38" s="27" t="s">
        <v>40</v>
      </c>
      <c r="D38" s="28">
        <v>765569</v>
      </c>
      <c r="E38" s="28"/>
      <c r="F38" s="28"/>
      <c r="G38" s="28"/>
      <c r="H38" s="28"/>
      <c r="I38" s="28"/>
      <c r="J38" s="29">
        <f t="shared" si="0"/>
        <v>765569</v>
      </c>
    </row>
    <row r="39" spans="1:10" ht="12.75">
      <c r="A39" s="5"/>
      <c r="B39" s="25" t="s">
        <v>41</v>
      </c>
      <c r="C39" s="27" t="s">
        <v>42</v>
      </c>
      <c r="D39" s="28">
        <v>-500000</v>
      </c>
      <c r="E39" s="28"/>
      <c r="F39" s="28"/>
      <c r="G39" s="28"/>
      <c r="H39" s="28"/>
      <c r="I39" s="28"/>
      <c r="J39" s="29">
        <f t="shared" si="0"/>
        <v>-500000</v>
      </c>
    </row>
    <row r="40" spans="1:10" ht="12.75">
      <c r="A40" s="5"/>
      <c r="B40" s="25" t="s">
        <v>43</v>
      </c>
      <c r="C40" s="27" t="s">
        <v>42</v>
      </c>
      <c r="D40" s="28">
        <v>500000</v>
      </c>
      <c r="E40" s="28"/>
      <c r="F40" s="28"/>
      <c r="G40" s="28"/>
      <c r="H40" s="28"/>
      <c r="I40" s="28"/>
      <c r="J40" s="29">
        <f t="shared" si="0"/>
        <v>500000</v>
      </c>
    </row>
    <row r="41" spans="1:10" ht="12.75">
      <c r="A41" s="5"/>
      <c r="B41" s="25" t="s">
        <v>44</v>
      </c>
      <c r="C41" s="27" t="s">
        <v>45</v>
      </c>
      <c r="D41" s="30">
        <v>100000</v>
      </c>
      <c r="E41" s="28"/>
      <c r="F41" s="28"/>
      <c r="G41" s="28"/>
      <c r="H41" s="28"/>
      <c r="I41" s="28"/>
      <c r="J41" s="28">
        <f t="shared" si="0"/>
        <v>100000</v>
      </c>
    </row>
    <row r="42" spans="1:10" ht="12.75">
      <c r="A42" s="5"/>
      <c r="B42" s="25" t="s">
        <v>46</v>
      </c>
      <c r="C42" s="27" t="s">
        <v>47</v>
      </c>
      <c r="D42" s="30">
        <v>1185000</v>
      </c>
      <c r="E42" s="28"/>
      <c r="F42" s="28"/>
      <c r="G42" s="28"/>
      <c r="H42" s="28"/>
      <c r="I42" s="28"/>
      <c r="J42" s="28">
        <f t="shared" si="0"/>
        <v>1185000</v>
      </c>
    </row>
    <row r="43" spans="1:10" ht="12.75">
      <c r="A43" s="5"/>
      <c r="B43" s="25" t="s">
        <v>48</v>
      </c>
      <c r="C43" s="27" t="s">
        <v>49</v>
      </c>
      <c r="D43" s="30">
        <v>-179023</v>
      </c>
      <c r="E43" s="28"/>
      <c r="F43" s="28"/>
      <c r="G43" s="28"/>
      <c r="H43" s="28"/>
      <c r="I43" s="28"/>
      <c r="J43" s="28">
        <f t="shared" si="0"/>
        <v>-179023</v>
      </c>
    </row>
    <row r="44" spans="1:10" ht="12.75">
      <c r="A44" s="5"/>
      <c r="B44" s="25" t="s">
        <v>50</v>
      </c>
      <c r="C44" s="27" t="s">
        <v>51</v>
      </c>
      <c r="D44" s="30">
        <v>-399102</v>
      </c>
      <c r="E44" s="28"/>
      <c r="F44" s="28"/>
      <c r="G44" s="28"/>
      <c r="H44" s="28"/>
      <c r="I44" s="28"/>
      <c r="J44" s="28">
        <f t="shared" si="0"/>
        <v>-399102</v>
      </c>
    </row>
    <row r="45" spans="1:10" ht="12.75">
      <c r="A45" s="5"/>
      <c r="B45" s="25" t="s">
        <v>52</v>
      </c>
      <c r="C45" s="27" t="s">
        <v>53</v>
      </c>
      <c r="D45" s="30">
        <v>-506465</v>
      </c>
      <c r="E45" s="28"/>
      <c r="F45" s="28"/>
      <c r="G45" s="28"/>
      <c r="H45" s="28"/>
      <c r="I45" s="28"/>
      <c r="J45" s="28">
        <f t="shared" si="0"/>
        <v>-506465</v>
      </c>
    </row>
    <row r="46" spans="1:10" ht="13.5" thickBot="1">
      <c r="A46" s="5"/>
      <c r="B46" s="25" t="s">
        <v>54</v>
      </c>
      <c r="C46" s="27" t="s">
        <v>55</v>
      </c>
      <c r="D46" s="30">
        <v>-1500000</v>
      </c>
      <c r="E46" s="28"/>
      <c r="F46" s="28"/>
      <c r="G46" s="28"/>
      <c r="H46" s="28"/>
      <c r="I46" s="28"/>
      <c r="J46" s="28">
        <f t="shared" si="0"/>
        <v>-1500000</v>
      </c>
    </row>
    <row r="47" spans="3:10" s="14" customFormat="1" ht="13.5" thickBot="1">
      <c r="C47" s="11" t="s">
        <v>56</v>
      </c>
      <c r="D47" s="13">
        <f>SUM(D35:D46)</f>
        <v>-1299590</v>
      </c>
      <c r="E47" s="13"/>
      <c r="F47" s="13"/>
      <c r="G47" s="17"/>
      <c r="H47" s="17"/>
      <c r="I47" s="17"/>
      <c r="J47" s="13">
        <f>SUM(J35:J46)</f>
        <v>-1299590</v>
      </c>
    </row>
    <row r="48" s="14" customFormat="1" ht="12.75"/>
    <row r="49" spans="1:10" ht="12.75">
      <c r="A49" s="5">
        <v>3434</v>
      </c>
      <c r="B49" s="6"/>
      <c r="C49" s="5" t="s">
        <v>57</v>
      </c>
      <c r="D49" s="6"/>
      <c r="E49" s="6"/>
      <c r="F49" s="6"/>
      <c r="G49" s="6"/>
      <c r="H49" s="6"/>
      <c r="I49" s="6"/>
      <c r="J49" s="6"/>
    </row>
    <row r="50" spans="1:10" ht="13.5" thickBot="1">
      <c r="A50" s="5"/>
      <c r="B50" s="23">
        <v>343499</v>
      </c>
      <c r="C50" t="s">
        <v>31</v>
      </c>
      <c r="D50" s="8">
        <v>3649</v>
      </c>
      <c r="E50" s="8" t="s">
        <v>58</v>
      </c>
      <c r="F50" s="8" t="s">
        <v>58</v>
      </c>
      <c r="G50" s="8" t="s">
        <v>58</v>
      </c>
      <c r="H50" s="8"/>
      <c r="I50" s="8"/>
      <c r="J50" s="9">
        <f>SUM(D50:I50)</f>
        <v>3649</v>
      </c>
    </row>
    <row r="51" spans="1:10" ht="13.5" thickBot="1">
      <c r="A51" s="5"/>
      <c r="B51" s="23"/>
      <c r="C51" s="24" t="s">
        <v>59</v>
      </c>
      <c r="D51" s="12">
        <f>SUM(D49:D50)</f>
        <v>3649</v>
      </c>
      <c r="E51" s="12"/>
      <c r="F51" s="12"/>
      <c r="G51" s="12"/>
      <c r="H51" s="12"/>
      <c r="I51" s="12"/>
      <c r="J51" s="13">
        <f>SUM(J49:J50)</f>
        <v>3649</v>
      </c>
    </row>
    <row r="52" spans="1:2" ht="12.75">
      <c r="A52" s="5"/>
      <c r="B52" s="23"/>
    </row>
    <row r="53" spans="1:3" ht="12.75">
      <c r="A53" s="5">
        <v>3435</v>
      </c>
      <c r="B53" s="23"/>
      <c r="C53" s="5" t="s">
        <v>60</v>
      </c>
    </row>
    <row r="54" spans="1:10" ht="13.5" thickBot="1">
      <c r="A54" s="5"/>
      <c r="B54" s="23">
        <v>343599</v>
      </c>
      <c r="C54" t="s">
        <v>31</v>
      </c>
      <c r="D54" s="8">
        <v>6134</v>
      </c>
      <c r="E54" s="8"/>
      <c r="F54" s="8"/>
      <c r="G54" s="8"/>
      <c r="H54" s="8"/>
      <c r="I54" s="8"/>
      <c r="J54" s="9">
        <f>SUM(D54:I54)</f>
        <v>6134</v>
      </c>
    </row>
    <row r="55" spans="1:10" ht="13.5" thickBot="1">
      <c r="A55" s="5"/>
      <c r="B55" s="23"/>
      <c r="C55" s="24" t="s">
        <v>61</v>
      </c>
      <c r="D55" s="12">
        <f>SUM(D54)</f>
        <v>6134</v>
      </c>
      <c r="E55" s="12"/>
      <c r="F55" s="12"/>
      <c r="G55" s="12"/>
      <c r="H55" s="12"/>
      <c r="I55" s="12"/>
      <c r="J55" s="13">
        <f>SUM(J54)</f>
        <v>6134</v>
      </c>
    </row>
    <row r="56" spans="1:2" ht="12.75">
      <c r="A56" s="5"/>
      <c r="B56" s="23"/>
    </row>
    <row r="57" spans="1:3" ht="12.75">
      <c r="A57" s="5">
        <v>3436</v>
      </c>
      <c r="B57" s="23"/>
      <c r="C57" s="5" t="s">
        <v>62</v>
      </c>
    </row>
    <row r="58" spans="1:10" ht="13.5" thickBot="1">
      <c r="A58" s="5"/>
      <c r="B58" s="23">
        <v>343699</v>
      </c>
      <c r="C58" t="s">
        <v>31</v>
      </c>
      <c r="D58" s="8">
        <v>11274</v>
      </c>
      <c r="E58" s="8"/>
      <c r="F58" s="8"/>
      <c r="G58" s="8"/>
      <c r="H58" s="8"/>
      <c r="I58" s="8"/>
      <c r="J58" s="9">
        <f>SUM(D58:I58)</f>
        <v>11274</v>
      </c>
    </row>
    <row r="59" spans="1:10" ht="13.5" thickBot="1">
      <c r="A59" s="5"/>
      <c r="B59" s="23"/>
      <c r="C59" s="24" t="s">
        <v>63</v>
      </c>
      <c r="D59" s="12">
        <f>SUM(D58)</f>
        <v>11274</v>
      </c>
      <c r="E59" s="12"/>
      <c r="F59" s="12"/>
      <c r="G59" s="12"/>
      <c r="H59" s="12"/>
      <c r="I59" s="12"/>
      <c r="J59" s="13">
        <f>SUM(J58)</f>
        <v>11274</v>
      </c>
    </row>
    <row r="60" ht="12.75">
      <c r="B60" s="23"/>
    </row>
    <row r="61" spans="1:10" ht="12.75">
      <c r="A61" s="5">
        <v>3444</v>
      </c>
      <c r="B61" s="23"/>
      <c r="C61" s="5" t="s">
        <v>64</v>
      </c>
      <c r="D61" s="31" t="s">
        <v>58</v>
      </c>
      <c r="J61" s="32" t="s">
        <v>58</v>
      </c>
    </row>
    <row r="62" spans="2:10" ht="13.5" thickBot="1">
      <c r="B62" s="23">
        <v>344499</v>
      </c>
      <c r="C62" t="s">
        <v>31</v>
      </c>
      <c r="D62" s="8">
        <v>1205</v>
      </c>
      <c r="E62" s="8"/>
      <c r="F62" s="8"/>
      <c r="G62" s="8"/>
      <c r="H62" s="8"/>
      <c r="I62" s="8"/>
      <c r="J62" s="9">
        <f>SUM(D62:I62)</f>
        <v>1205</v>
      </c>
    </row>
    <row r="63" spans="2:10" ht="13.5" thickBot="1">
      <c r="B63" s="23"/>
      <c r="C63" s="24" t="s">
        <v>65</v>
      </c>
      <c r="D63" s="12">
        <v>1205</v>
      </c>
      <c r="E63" s="12"/>
      <c r="F63" s="12"/>
      <c r="G63" s="12"/>
      <c r="H63" s="12"/>
      <c r="I63" s="12"/>
      <c r="J63" s="13">
        <f>SUM(J62)</f>
        <v>1205</v>
      </c>
    </row>
    <row r="64" spans="2:10" ht="12.75">
      <c r="B64" s="23"/>
      <c r="C64" s="33"/>
      <c r="D64" s="21"/>
      <c r="E64" s="21"/>
      <c r="F64" s="21"/>
      <c r="G64" s="21"/>
      <c r="H64" s="21"/>
      <c r="I64" s="21"/>
      <c r="J64" s="21"/>
    </row>
    <row r="65" spans="1:10" ht="12.75">
      <c r="A65" s="5">
        <v>3471</v>
      </c>
      <c r="B65" s="23"/>
      <c r="C65" s="5" t="s">
        <v>66</v>
      </c>
      <c r="D65" s="31"/>
      <c r="J65" s="32"/>
    </row>
    <row r="66" spans="2:10" ht="13.5" thickBot="1">
      <c r="B66" s="23">
        <v>347101</v>
      </c>
      <c r="C66" t="s">
        <v>67</v>
      </c>
      <c r="D66" s="8">
        <v>41177</v>
      </c>
      <c r="E66" s="8"/>
      <c r="F66" s="8"/>
      <c r="G66" s="8"/>
      <c r="H66" s="8"/>
      <c r="I66" s="8"/>
      <c r="J66" s="9">
        <f>SUM(D66:I66)</f>
        <v>41177</v>
      </c>
    </row>
    <row r="67" spans="2:10" ht="13.5" thickBot="1">
      <c r="B67" s="23"/>
      <c r="C67" s="24" t="s">
        <v>68</v>
      </c>
      <c r="D67" s="12">
        <f>SUM(D66)</f>
        <v>41177</v>
      </c>
      <c r="E67" s="12"/>
      <c r="F67" s="12"/>
      <c r="G67" s="12"/>
      <c r="H67" s="12"/>
      <c r="I67" s="12"/>
      <c r="J67" s="13">
        <f>SUM(J66)</f>
        <v>41177</v>
      </c>
    </row>
    <row r="68" spans="2:10" ht="12.75">
      <c r="B68" s="23"/>
      <c r="C68" s="33"/>
      <c r="D68" s="21"/>
      <c r="E68" s="21"/>
      <c r="F68" s="21"/>
      <c r="G68" s="21"/>
      <c r="H68" s="21"/>
      <c r="I68" s="21"/>
      <c r="J68" s="21"/>
    </row>
    <row r="69" spans="1:10" ht="12.75">
      <c r="A69" s="5">
        <v>3472</v>
      </c>
      <c r="B69" s="23"/>
      <c r="C69" s="26" t="s">
        <v>69</v>
      </c>
      <c r="D69" s="21"/>
      <c r="E69" s="21"/>
      <c r="F69" s="21"/>
      <c r="G69" s="21"/>
      <c r="H69" s="21"/>
      <c r="I69" s="21"/>
      <c r="J69" s="21"/>
    </row>
    <row r="70" spans="2:10" ht="13.5" thickBot="1">
      <c r="B70" s="23">
        <v>347201</v>
      </c>
      <c r="C70" s="34" t="s">
        <v>70</v>
      </c>
      <c r="D70" s="8">
        <v>36100</v>
      </c>
      <c r="E70" s="8"/>
      <c r="F70" s="8"/>
      <c r="G70" s="8"/>
      <c r="H70" s="8"/>
      <c r="I70" s="8"/>
      <c r="J70" s="9">
        <f>SUM(D70:I70)</f>
        <v>36100</v>
      </c>
    </row>
    <row r="71" spans="2:10" ht="13.5" thickBot="1">
      <c r="B71" s="23"/>
      <c r="C71" s="24"/>
      <c r="D71" s="12">
        <f>SUM(D70)</f>
        <v>36100</v>
      </c>
      <c r="E71" s="12"/>
      <c r="F71" s="12"/>
      <c r="G71" s="12"/>
      <c r="H71" s="12"/>
      <c r="I71" s="12"/>
      <c r="J71" s="13">
        <f>SUM(J70)</f>
        <v>36100</v>
      </c>
    </row>
    <row r="72" spans="2:10" ht="12.75">
      <c r="B72" s="23"/>
      <c r="C72" s="33"/>
      <c r="D72" s="21"/>
      <c r="E72" s="21"/>
      <c r="F72" s="21"/>
      <c r="G72" s="21"/>
      <c r="H72" s="21"/>
      <c r="I72" s="21"/>
      <c r="J72" s="21"/>
    </row>
    <row r="73" spans="1:10" ht="12.75">
      <c r="A73" s="5">
        <v>3803</v>
      </c>
      <c r="B73" s="23"/>
      <c r="C73" s="26" t="s">
        <v>71</v>
      </c>
      <c r="D73" s="21"/>
      <c r="E73" s="21"/>
      <c r="F73" s="21"/>
      <c r="G73" s="21"/>
      <c r="H73" s="21"/>
      <c r="I73" s="21"/>
      <c r="J73" s="21"/>
    </row>
    <row r="74" spans="2:10" ht="13.5" thickBot="1">
      <c r="B74" s="23">
        <v>380202</v>
      </c>
      <c r="C74" s="34" t="s">
        <v>72</v>
      </c>
      <c r="D74" s="8">
        <v>67112500</v>
      </c>
      <c r="E74" s="8"/>
      <c r="F74" s="8"/>
      <c r="G74" s="8"/>
      <c r="H74" s="8"/>
      <c r="I74" s="8"/>
      <c r="J74" s="9">
        <f>SUM(D74:I74)</f>
        <v>67112500</v>
      </c>
    </row>
    <row r="75" spans="2:10" ht="13.5" thickBot="1">
      <c r="B75" s="23"/>
      <c r="C75" s="24"/>
      <c r="D75" s="12">
        <f>SUM(D74)</f>
        <v>67112500</v>
      </c>
      <c r="E75" s="12"/>
      <c r="F75" s="12"/>
      <c r="G75" s="12"/>
      <c r="H75" s="12"/>
      <c r="I75" s="12"/>
      <c r="J75" s="13">
        <f>SUM(J74)</f>
        <v>67112500</v>
      </c>
    </row>
    <row r="76" ht="12.75">
      <c r="B76" s="23"/>
    </row>
    <row r="77" ht="12.75">
      <c r="E77" s="35"/>
    </row>
    <row r="78" spans="3:4" ht="12.75">
      <c r="C78" s="36" t="s">
        <v>73</v>
      </c>
      <c r="D78" s="37">
        <f>SUM(D8:D75)/2</f>
        <v>67709938</v>
      </c>
    </row>
  </sheetData>
  <printOptions gridLines="1" horizontalCentered="1"/>
  <pageMargins left="0.75" right="0.75" top="0.51" bottom="0.48" header="0.32" footer="0.17"/>
  <pageSetup horizontalDpi="600" verticalDpi="600" orientation="landscape" scale="90" r:id="rId1"/>
  <headerFooter alignWithMargins="0">
    <oddFooter>&amp;L&amp;F&amp;CPage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 King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Polly St. John</dc:creator>
  <cp:keywords/>
  <dc:description/>
  <cp:lastModifiedBy>Janice Mansfield</cp:lastModifiedBy>
  <cp:lastPrinted>2002-09-26T00:33:07Z</cp:lastPrinted>
  <dcterms:created xsi:type="dcterms:W3CDTF">2002-09-25T23:35:52Z</dcterms:created>
  <dcterms:modified xsi:type="dcterms:W3CDTF">2002-09-26T00:33:26Z</dcterms:modified>
  <cp:category/>
  <cp:version/>
  <cp:contentType/>
  <cp:contentStatus/>
</cp:coreProperties>
</file>