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65428" yWindow="65428" windowWidth="23256" windowHeight="13896" activeTab="0"/>
  </bookViews>
  <sheets>
    <sheet name="Fiscal Note (NEWB)" sheetId="3" r:id="rId1"/>
  </sheets>
  <definedNames>
    <definedName name="_xlnm.Print_Area" localSheetId="0">'Fiscal Note (NEWB)'!$A$1:$I$46</definedName>
  </definedNames>
  <calcPr calcId="191028"/>
  <extLst/>
</workbook>
</file>

<file path=xl/sharedStrings.xml><?xml version="1.0" encoding="utf-8"?>
<sst xmlns="http://schemas.openxmlformats.org/spreadsheetml/2006/main" count="67" uniqueCount="41">
  <si>
    <t>2023-2024 FISCAL NOTE</t>
  </si>
  <si>
    <t xml:space="preserve">Ordinance/Motion:  </t>
  </si>
  <si>
    <t>Title: Crisis Care Centers Levy 2024-2032 Implementation Plan</t>
  </si>
  <si>
    <t>Affected Agency and/or Agencies:   Department of Community and Human Services</t>
  </si>
  <si>
    <t>Note Prepared By:  Nicholas Makhani</t>
  </si>
  <si>
    <t>Date Prepared: 12/07/2023</t>
  </si>
  <si>
    <t>Description of request:</t>
  </si>
  <si>
    <t>Revenue to:</t>
  </si>
  <si>
    <t>Agency</t>
  </si>
  <si>
    <t>Fund Code</t>
  </si>
  <si>
    <t>Revenue Source</t>
  </si>
  <si>
    <t>2023-2024</t>
  </si>
  <si>
    <t>2026-2027</t>
  </si>
  <si>
    <t>2028-2029</t>
  </si>
  <si>
    <t>2030-2031</t>
  </si>
  <si>
    <t>2032-2033</t>
  </si>
  <si>
    <t>DCHS</t>
  </si>
  <si>
    <t>Property Taxes</t>
  </si>
  <si>
    <t>Interest Earnings</t>
  </si>
  <si>
    <t xml:space="preserve">TOTAL </t>
  </si>
  <si>
    <t>Expenditures from:</t>
  </si>
  <si>
    <t>Department</t>
  </si>
  <si>
    <t>Community &amp; Human Services</t>
  </si>
  <si>
    <t>TOTAL</t>
  </si>
  <si>
    <t xml:space="preserve">Expenditures by Categories </t>
  </si>
  <si>
    <t>Strategy 1: Create and Operate Five Crisis Care Centers</t>
  </si>
  <si>
    <t>Strategy 2: Restore, Expand, and Sustain Residential Treatment Capacity</t>
  </si>
  <si>
    <t>Strategy 3: Strengthen the Community Behavioral Health Workforce</t>
  </si>
  <si>
    <t>Strategy 4: Early Crisis Response Investments</t>
  </si>
  <si>
    <t>Strategy 5: Capacity Building and Technical Assistance</t>
  </si>
  <si>
    <t>Strategy 6: Evaluation and Performance Measurement Activities</t>
  </si>
  <si>
    <t>Strategy 7: CCC Levy Administration</t>
  </si>
  <si>
    <t>Election Costs</t>
  </si>
  <si>
    <t>Planning Costs</t>
  </si>
  <si>
    <r>
      <t>Does this legislation require a budget supplemental?</t>
    </r>
    <r>
      <rPr>
        <sz val="10.5"/>
        <rFont val="Arial"/>
        <family val="2"/>
      </rPr>
      <t xml:space="preserve"> Yes</t>
    </r>
  </si>
  <si>
    <t>Notes and Assumptions:</t>
  </si>
  <si>
    <t>Revenues are based on the adopted August 2023 OEFA forecast (King County Forecast Council resolution KCFC2023-04) with a 99% collection factor, and a $0.145/$1,000 assessed value levy rate.  The dollar amount of the levy collected in the first year would be the base for computing annual increases for years 2025-2032 and would be limited by chapter 84.55 RCW.  This revenue also includes estimated revenue from other sources (investment/interest income) of roughly $640K annually, depending on revenue fluctuations.</t>
  </si>
  <si>
    <t>Reserves are calculated to provide 60-day coverage of expenditures for ongoing CCC operations, CCC and residential treatment center maintenance, and program administration and evaluation.</t>
  </si>
  <si>
    <t xml:space="preserve">This proposed Ordinance will adopt the Crisis Care Centers Levy 2024-2032 Implementation Plan.  Ordinance 19572 established a special election for the Crisis Care Centers Levy on April 25, 2023; voters ultimately approved the Levy.  </t>
  </si>
  <si>
    <t>Note Reviewed By: Christina Diaz</t>
  </si>
  <si>
    <t>Date Reviewed: 12/7/2023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</si>
</sst>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_);_(&quot;$&quot;* \(#,##0\);_(&quot;$&quot;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/>
      <right/>
      <top/>
      <bottom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/>
    <xf numFmtId="0" fontId="4" fillId="0" borderId="1" xfId="0" applyFont="1" applyBorder="1" applyAlignment="1">
      <alignment horizontal="left"/>
    </xf>
    <xf numFmtId="165" fontId="1" fillId="0" borderId="2" xfId="18" applyNumberFormat="1" applyFont="1" applyBorder="1"/>
    <xf numFmtId="165" fontId="0" fillId="0" borderId="0" xfId="18" applyNumberFormat="1" applyFont="1"/>
    <xf numFmtId="165" fontId="7" fillId="0" borderId="0" xfId="18" applyNumberFormat="1" applyFont="1"/>
    <xf numFmtId="0" fontId="5" fillId="0" borderId="0" xfId="20" applyFont="1" applyAlignment="1">
      <alignment horizontal="centerContinuous"/>
      <protection/>
    </xf>
    <xf numFmtId="0" fontId="1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0" fillId="0" borderId="0" xfId="20">
      <alignment/>
      <protection/>
    </xf>
    <xf numFmtId="0" fontId="2" fillId="0" borderId="0" xfId="20" applyFont="1" applyAlignment="1">
      <alignment horizontal="left"/>
      <protection/>
    </xf>
    <xf numFmtId="0" fontId="0" fillId="0" borderId="0" xfId="20" applyAlignment="1">
      <alignment horizontal="centerContinuous"/>
      <protection/>
    </xf>
    <xf numFmtId="0" fontId="4" fillId="0" borderId="3" xfId="20" applyFont="1" applyBorder="1" applyAlignment="1">
      <alignment horizontal="left"/>
      <protection/>
    </xf>
    <xf numFmtId="0" fontId="1" fillId="0" borderId="4" xfId="20" applyFont="1" applyBorder="1" applyAlignment="1">
      <alignment horizontal="left"/>
      <protection/>
    </xf>
    <xf numFmtId="0" fontId="1" fillId="0" borderId="4" xfId="20" applyFont="1" applyBorder="1" applyAlignment="1">
      <alignment horizontal="centerContinuous"/>
      <protection/>
    </xf>
    <xf numFmtId="0" fontId="1" fillId="0" borderId="5" xfId="20" applyFont="1" applyBorder="1" applyAlignment="1">
      <alignment horizontal="centerContinuous"/>
      <protection/>
    </xf>
    <xf numFmtId="0" fontId="1" fillId="0" borderId="0" xfId="20" applyFont="1" applyAlignment="1">
      <alignment horizontal="left"/>
      <protection/>
    </xf>
    <xf numFmtId="0" fontId="1" fillId="0" borderId="6" xfId="20" applyFont="1" applyBorder="1" applyAlignment="1">
      <alignment horizontal="centerContinuous"/>
      <protection/>
    </xf>
    <xf numFmtId="0" fontId="4" fillId="0" borderId="1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>
      <alignment/>
      <protection/>
    </xf>
    <xf numFmtId="0" fontId="1" fillId="0" borderId="6" xfId="20" applyFont="1" applyBorder="1">
      <alignment/>
      <protection/>
    </xf>
    <xf numFmtId="0" fontId="4" fillId="0" borderId="7" xfId="20" applyFont="1" applyBorder="1">
      <alignment/>
      <protection/>
    </xf>
    <xf numFmtId="14" fontId="1" fillId="0" borderId="8" xfId="20" applyNumberFormat="1" applyFont="1" applyBorder="1">
      <alignment/>
      <protection/>
    </xf>
    <xf numFmtId="0" fontId="1" fillId="0" borderId="8" xfId="20" applyFont="1" applyBorder="1">
      <alignment/>
      <protection/>
    </xf>
    <xf numFmtId="0" fontId="1" fillId="0" borderId="9" xfId="20" applyFont="1" applyBorder="1">
      <alignment/>
      <protection/>
    </xf>
    <xf numFmtId="0" fontId="6" fillId="0" borderId="0" xfId="20" applyFont="1">
      <alignment/>
      <protection/>
    </xf>
    <xf numFmtId="0" fontId="1" fillId="2" borderId="0" xfId="20" applyFont="1" applyFill="1" applyAlignment="1">
      <alignment horizontal="left" wrapText="1"/>
      <protection/>
    </xf>
    <xf numFmtId="0" fontId="4" fillId="0" borderId="10" xfId="20" applyFont="1" applyBorder="1">
      <alignment/>
      <protection/>
    </xf>
    <xf numFmtId="0" fontId="1" fillId="0" borderId="11" xfId="20" applyFont="1" applyBorder="1">
      <alignment/>
      <protection/>
    </xf>
    <xf numFmtId="0" fontId="4" fillId="0" borderId="12" xfId="20" applyFont="1" applyBorder="1" applyAlignment="1">
      <alignment horizontal="center" wrapText="1"/>
      <protection/>
    </xf>
    <xf numFmtId="0" fontId="4" fillId="0" borderId="13" xfId="20" applyFont="1" applyBorder="1" applyAlignment="1">
      <alignment horizontal="center" wrapText="1"/>
      <protection/>
    </xf>
    <xf numFmtId="0" fontId="4" fillId="2" borderId="12" xfId="20" applyFont="1" applyFill="1" applyBorder="1" applyAlignment="1">
      <alignment horizontal="center" wrapText="1"/>
      <protection/>
    </xf>
    <xf numFmtId="0" fontId="4" fillId="2" borderId="11" xfId="20" applyFont="1" applyFill="1" applyBorder="1" applyAlignment="1">
      <alignment horizontal="center"/>
      <protection/>
    </xf>
    <xf numFmtId="0" fontId="4" fillId="2" borderId="14" xfId="20" applyFont="1" applyFill="1" applyBorder="1" applyAlignment="1">
      <alignment horizontal="center"/>
      <protection/>
    </xf>
    <xf numFmtId="0" fontId="1" fillId="0" borderId="15" xfId="20" applyFont="1" applyBorder="1">
      <alignment/>
      <protection/>
    </xf>
    <xf numFmtId="0" fontId="1" fillId="0" borderId="16" xfId="20" applyFont="1" applyBorder="1">
      <alignment/>
      <protection/>
    </xf>
    <xf numFmtId="0" fontId="1" fillId="0" borderId="17" xfId="20" applyFont="1" applyBorder="1" applyAlignment="1">
      <alignment horizontal="center" wrapText="1"/>
      <protection/>
    </xf>
    <xf numFmtId="3" fontId="1" fillId="0" borderId="17" xfId="20" applyNumberFormat="1" applyFont="1" applyBorder="1">
      <alignment/>
      <protection/>
    </xf>
    <xf numFmtId="3" fontId="1" fillId="0" borderId="16" xfId="20" applyNumberFormat="1" applyFont="1" applyBorder="1">
      <alignment/>
      <protection/>
    </xf>
    <xf numFmtId="3" fontId="1" fillId="0" borderId="18" xfId="20" applyNumberFormat="1" applyFont="1" applyBorder="1">
      <alignment/>
      <protection/>
    </xf>
    <xf numFmtId="166" fontId="0" fillId="0" borderId="0" xfId="21" applyNumberFormat="1" applyFont="1"/>
    <xf numFmtId="164" fontId="1" fillId="0" borderId="17" xfId="20" applyNumberFormat="1" applyFont="1" applyBorder="1" applyAlignment="1">
      <alignment horizontal="center" wrapText="1"/>
      <protection/>
    </xf>
    <xf numFmtId="3" fontId="1" fillId="0" borderId="17" xfId="20" applyNumberFormat="1" applyFont="1" applyBorder="1" applyAlignment="1">
      <alignment horizontal="right"/>
      <protection/>
    </xf>
    <xf numFmtId="3" fontId="1" fillId="0" borderId="16" xfId="20" applyNumberFormat="1" applyFont="1" applyBorder="1" applyAlignment="1">
      <alignment horizontal="right"/>
      <protection/>
    </xf>
    <xf numFmtId="3" fontId="1" fillId="0" borderId="18" xfId="20" applyNumberFormat="1" applyFont="1" applyBorder="1" applyAlignment="1">
      <alignment horizontal="right"/>
      <protection/>
    </xf>
    <xf numFmtId="0" fontId="1" fillId="0" borderId="19" xfId="20" applyFont="1" applyBorder="1">
      <alignment/>
      <protection/>
    </xf>
    <xf numFmtId="0" fontId="4" fillId="0" borderId="20" xfId="20" applyFont="1" applyBorder="1">
      <alignment/>
      <protection/>
    </xf>
    <xf numFmtId="0" fontId="1" fillId="0" borderId="21" xfId="20" applyFont="1" applyBorder="1" applyAlignment="1">
      <alignment horizontal="center" wrapText="1"/>
      <protection/>
    </xf>
    <xf numFmtId="3" fontId="6" fillId="0" borderId="21" xfId="20" applyNumberFormat="1" applyFont="1" applyBorder="1">
      <alignment/>
      <protection/>
    </xf>
    <xf numFmtId="3" fontId="6" fillId="0" borderId="20" xfId="20" applyNumberFormat="1" applyFont="1" applyBorder="1">
      <alignment/>
      <protection/>
    </xf>
    <xf numFmtId="3" fontId="6" fillId="0" borderId="22" xfId="20" applyNumberFormat="1" applyFont="1" applyBorder="1">
      <alignment/>
      <protection/>
    </xf>
    <xf numFmtId="3" fontId="0" fillId="0" borderId="0" xfId="20" applyNumberFormat="1">
      <alignment/>
      <protection/>
    </xf>
    <xf numFmtId="0" fontId="1" fillId="0" borderId="0" xfId="20" applyFont="1" applyAlignment="1">
      <alignment horizontal="center"/>
      <protection/>
    </xf>
    <xf numFmtId="3" fontId="1" fillId="0" borderId="0" xfId="20" applyNumberFormat="1" applyFont="1">
      <alignment/>
      <protection/>
    </xf>
    <xf numFmtId="10" fontId="0" fillId="0" borderId="0" xfId="22" applyNumberFormat="1" applyFont="1"/>
    <xf numFmtId="0" fontId="4" fillId="0" borderId="12" xfId="20" applyFont="1" applyBorder="1" applyAlignment="1">
      <alignment horizontal="center"/>
      <protection/>
    </xf>
    <xf numFmtId="0" fontId="1" fillId="0" borderId="23" xfId="20" applyFont="1" applyBorder="1">
      <alignment/>
      <protection/>
    </xf>
    <xf numFmtId="3" fontId="1" fillId="0" borderId="17" xfId="20" applyNumberFormat="1" applyFont="1" applyBorder="1" applyAlignment="1">
      <alignment wrapText="1"/>
      <protection/>
    </xf>
    <xf numFmtId="166" fontId="0" fillId="0" borderId="0" xfId="20" applyNumberFormat="1">
      <alignment/>
      <protection/>
    </xf>
    <xf numFmtId="0" fontId="1" fillId="0" borderId="17" xfId="20" applyFont="1" applyBorder="1" applyAlignment="1" quotePrefix="1">
      <alignment horizontal="center" wrapText="1"/>
      <protection/>
    </xf>
    <xf numFmtId="3" fontId="6" fillId="0" borderId="24" xfId="20" applyNumberFormat="1" applyFont="1" applyBorder="1">
      <alignment/>
      <protection/>
    </xf>
    <xf numFmtId="0" fontId="1" fillId="0" borderId="25" xfId="20" applyFont="1" applyBorder="1">
      <alignment/>
      <protection/>
    </xf>
    <xf numFmtId="0" fontId="1" fillId="0" borderId="26" xfId="20" applyFont="1" applyBorder="1">
      <alignment/>
      <protection/>
    </xf>
    <xf numFmtId="0" fontId="4" fillId="0" borderId="27" xfId="20" applyFont="1" applyBorder="1" applyAlignment="1">
      <alignment horizontal="center" wrapText="1"/>
      <protection/>
    </xf>
    <xf numFmtId="0" fontId="4" fillId="0" borderId="27" xfId="20" applyFont="1" applyBorder="1" applyAlignment="1">
      <alignment horizontal="center"/>
      <protection/>
    </xf>
    <xf numFmtId="0" fontId="1" fillId="0" borderId="10" xfId="20" applyFont="1" applyBorder="1">
      <alignment/>
      <protection/>
    </xf>
    <xf numFmtId="0" fontId="1" fillId="0" borderId="12" xfId="20" applyFont="1" applyBorder="1" applyAlignment="1">
      <alignment horizontal="center" wrapText="1"/>
      <protection/>
    </xf>
    <xf numFmtId="3" fontId="1" fillId="0" borderId="12" xfId="20" applyNumberFormat="1" applyFont="1" applyBorder="1">
      <alignment/>
      <protection/>
    </xf>
    <xf numFmtId="3" fontId="1" fillId="0" borderId="14" xfId="20" applyNumberFormat="1" applyFont="1" applyBorder="1">
      <alignment/>
      <protection/>
    </xf>
    <xf numFmtId="0" fontId="1" fillId="0" borderId="28" xfId="20" applyFont="1" applyBorder="1">
      <alignment/>
      <protection/>
    </xf>
    <xf numFmtId="0" fontId="1" fillId="0" borderId="29" xfId="20" applyFont="1" applyBorder="1">
      <alignment/>
      <protection/>
    </xf>
    <xf numFmtId="3" fontId="1" fillId="0" borderId="2" xfId="20" applyNumberFormat="1" applyFont="1" applyBorder="1">
      <alignment/>
      <protection/>
    </xf>
    <xf numFmtId="3" fontId="1" fillId="0" borderId="29" xfId="20" applyNumberFormat="1" applyFont="1" applyBorder="1" applyAlignment="1">
      <alignment horizontal="right"/>
      <protection/>
    </xf>
    <xf numFmtId="3" fontId="1" fillId="0" borderId="30" xfId="20" applyNumberFormat="1" applyFont="1" applyBorder="1" applyAlignment="1">
      <alignment horizontal="right"/>
      <protection/>
    </xf>
    <xf numFmtId="0" fontId="1" fillId="0" borderId="17" xfId="20" applyFont="1" applyBorder="1">
      <alignment/>
      <protection/>
    </xf>
    <xf numFmtId="3" fontId="6" fillId="0" borderId="29" xfId="20" applyNumberFormat="1" applyFont="1" applyBorder="1">
      <alignment/>
      <protection/>
    </xf>
    <xf numFmtId="3" fontId="6" fillId="0" borderId="30" xfId="20" applyNumberFormat="1" applyFont="1" applyBorder="1">
      <alignment/>
      <protection/>
    </xf>
    <xf numFmtId="0" fontId="4" fillId="0" borderId="19" xfId="20" applyFont="1" applyBorder="1">
      <alignment/>
      <protection/>
    </xf>
    <xf numFmtId="0" fontId="1" fillId="0" borderId="20" xfId="20" applyFont="1" applyBorder="1">
      <alignment/>
      <protection/>
    </xf>
    <xf numFmtId="0" fontId="1" fillId="0" borderId="21" xfId="20" applyFont="1" applyBorder="1">
      <alignment/>
      <protection/>
    </xf>
    <xf numFmtId="3" fontId="6" fillId="0" borderId="0" xfId="20" applyNumberFormat="1" applyFont="1">
      <alignment/>
      <protection/>
    </xf>
    <xf numFmtId="3" fontId="3" fillId="0" borderId="0" xfId="20" applyNumberFormat="1" applyFont="1">
      <alignment/>
      <protection/>
    </xf>
    <xf numFmtId="3" fontId="1" fillId="0" borderId="18" xfId="20" applyNumberFormat="1" applyFont="1" applyBorder="1" applyAlignment="1">
      <alignment wrapText="1"/>
      <protection/>
    </xf>
    <xf numFmtId="0" fontId="1" fillId="2" borderId="25" xfId="20" applyFont="1" applyFill="1" applyBorder="1" applyAlignment="1">
      <alignment horizontal="left" vertical="center" wrapText="1"/>
      <protection/>
    </xf>
    <xf numFmtId="0" fontId="1" fillId="2" borderId="26" xfId="20" applyFont="1" applyFill="1" applyBorder="1" applyAlignment="1">
      <alignment horizontal="left" vertical="center" wrapText="1"/>
      <protection/>
    </xf>
    <xf numFmtId="0" fontId="1" fillId="2" borderId="31" xfId="20" applyFont="1" applyFill="1" applyBorder="1" applyAlignment="1">
      <alignment horizontal="left" vertical="center" wrapText="1"/>
      <protection/>
    </xf>
    <xf numFmtId="0" fontId="1" fillId="2" borderId="32" xfId="20" applyFont="1" applyFill="1" applyBorder="1" applyAlignment="1">
      <alignment horizontal="left" vertical="center" wrapText="1"/>
      <protection/>
    </xf>
    <xf numFmtId="0" fontId="1" fillId="2" borderId="33" xfId="20" applyFont="1" applyFill="1" applyBorder="1" applyAlignment="1">
      <alignment horizontal="left" vertical="center" wrapText="1"/>
      <protection/>
    </xf>
    <xf numFmtId="0" fontId="1" fillId="2" borderId="34" xfId="20" applyFont="1" applyFill="1" applyBorder="1" applyAlignment="1">
      <alignment horizontal="left" vertical="center" wrapText="1"/>
      <protection/>
    </xf>
    <xf numFmtId="0" fontId="1" fillId="0" borderId="0" xfId="20" applyFont="1" applyAlignment="1">
      <alignment horizontal="left" vertical="center" wrapText="1" inden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urrency 2" xfId="21"/>
    <cellStyle name="Percent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C0E92-CFDF-4199-9597-57176A32E4FD}">
  <sheetPr>
    <pageSetUpPr fitToPage="1"/>
  </sheetPr>
  <dimension ref="A1:N69"/>
  <sheetViews>
    <sheetView tabSelected="1" workbookViewId="0" topLeftCell="A43">
      <selection activeCell="B9" sqref="B9"/>
    </sheetView>
  </sheetViews>
  <sheetFormatPr defaultColWidth="9.00390625" defaultRowHeight="12.75"/>
  <cols>
    <col min="1" max="1" width="29.140625" style="8" customWidth="1"/>
    <col min="2" max="2" width="30.421875" style="8" customWidth="1"/>
    <col min="3" max="3" width="15.421875" style="8" customWidth="1"/>
    <col min="4" max="4" width="31.7109375" style="8" bestFit="1" customWidth="1"/>
    <col min="5" max="8" width="15.421875" style="8" customWidth="1"/>
    <col min="9" max="9" width="12.421875" style="8" customWidth="1"/>
    <col min="10" max="10" width="12.421875" style="8" bestFit="1" customWidth="1"/>
    <col min="11" max="11" width="20.8515625" style="8" customWidth="1"/>
    <col min="12" max="12" width="9.00390625" style="8" customWidth="1"/>
    <col min="13" max="13" width="13.421875" style="8" bestFit="1" customWidth="1"/>
    <col min="14" max="14" width="12.421875" style="8" bestFit="1" customWidth="1"/>
    <col min="15" max="15" width="9.00390625" style="8" customWidth="1"/>
    <col min="16" max="16" width="12.00390625" style="8" bestFit="1" customWidth="1"/>
    <col min="17" max="16384" width="9.00390625" style="8" customWidth="1"/>
  </cols>
  <sheetData>
    <row r="1" spans="1:8" ht="17.25" customHeight="1">
      <c r="A1" s="5" t="s">
        <v>0</v>
      </c>
      <c r="B1" s="6"/>
      <c r="C1" s="7"/>
      <c r="D1" s="7"/>
      <c r="E1" s="7"/>
      <c r="F1" s="7"/>
      <c r="G1" s="6"/>
      <c r="H1" s="6"/>
    </row>
    <row r="2" spans="1:9" ht="14.4" thickBot="1">
      <c r="A2" s="9"/>
      <c r="B2" s="6"/>
      <c r="C2" s="6"/>
      <c r="D2" s="6"/>
      <c r="E2" s="6"/>
      <c r="F2" s="6"/>
      <c r="G2" s="6"/>
      <c r="H2" s="6"/>
      <c r="I2" s="10"/>
    </row>
    <row r="3" spans="1:9" ht="18" customHeight="1" thickTop="1">
      <c r="A3" s="11" t="s">
        <v>1</v>
      </c>
      <c r="B3" s="12"/>
      <c r="C3" s="13"/>
      <c r="D3" s="13"/>
      <c r="E3" s="13"/>
      <c r="F3" s="13"/>
      <c r="G3" s="13"/>
      <c r="H3" s="14"/>
      <c r="I3" s="10"/>
    </row>
    <row r="4" spans="1:9" ht="18" customHeight="1">
      <c r="A4" s="1" t="s">
        <v>2</v>
      </c>
      <c r="B4" s="15"/>
      <c r="C4" s="6"/>
      <c r="D4" s="6"/>
      <c r="E4" s="6"/>
      <c r="F4" s="6"/>
      <c r="G4" s="6"/>
      <c r="H4" s="16"/>
      <c r="I4" s="10"/>
    </row>
    <row r="5" spans="1:8" ht="18" customHeight="1">
      <c r="A5" s="17" t="s">
        <v>3</v>
      </c>
      <c r="B5" s="18"/>
      <c r="C5" s="19"/>
      <c r="D5" s="19"/>
      <c r="E5" s="19"/>
      <c r="F5" s="19"/>
      <c r="G5" s="19"/>
      <c r="H5" s="20"/>
    </row>
    <row r="6" spans="1:8" ht="18" customHeight="1">
      <c r="A6" s="17" t="s">
        <v>4</v>
      </c>
      <c r="B6" s="19"/>
      <c r="C6" s="19"/>
      <c r="D6" s="19"/>
      <c r="E6" s="19"/>
      <c r="F6" s="19"/>
      <c r="G6" s="19"/>
      <c r="H6" s="20"/>
    </row>
    <row r="7" spans="1:8" ht="18" customHeight="1">
      <c r="A7" s="17" t="s">
        <v>5</v>
      </c>
      <c r="B7" s="19"/>
      <c r="C7" s="19"/>
      <c r="D7" s="19"/>
      <c r="E7" s="19"/>
      <c r="F7" s="19"/>
      <c r="G7" s="19"/>
      <c r="H7" s="20"/>
    </row>
    <row r="8" spans="1:8" ht="18" customHeight="1">
      <c r="A8" s="17" t="s">
        <v>39</v>
      </c>
      <c r="B8" s="19"/>
      <c r="C8" s="19"/>
      <c r="D8" s="19"/>
      <c r="E8" s="19"/>
      <c r="F8" s="19"/>
      <c r="G8" s="19"/>
      <c r="H8" s="20"/>
    </row>
    <row r="9" spans="1:8" ht="18" customHeight="1" thickBot="1">
      <c r="A9" s="21" t="s">
        <v>40</v>
      </c>
      <c r="B9" s="22"/>
      <c r="C9" s="23"/>
      <c r="D9" s="23"/>
      <c r="E9" s="23"/>
      <c r="F9" s="23"/>
      <c r="G9" s="23"/>
      <c r="H9" s="24"/>
    </row>
    <row r="10" spans="1:8" ht="18" customHeight="1" thickTop="1">
      <c r="A10" s="19"/>
      <c r="C10" s="19"/>
      <c r="D10" s="19"/>
      <c r="E10" s="19"/>
      <c r="F10" s="19"/>
      <c r="G10" s="19"/>
      <c r="H10" s="19"/>
    </row>
    <row r="11" spans="1:8" ht="18" customHeight="1" thickBot="1">
      <c r="A11" s="25" t="s">
        <v>6</v>
      </c>
      <c r="C11" s="19"/>
      <c r="D11" s="19"/>
      <c r="E11" s="19"/>
      <c r="F11" s="19"/>
      <c r="G11" s="19"/>
      <c r="H11" s="19"/>
    </row>
    <row r="12" spans="1:8" ht="18" customHeight="1">
      <c r="A12" s="83" t="s">
        <v>38</v>
      </c>
      <c r="B12" s="84"/>
      <c r="C12" s="84"/>
      <c r="D12" s="84"/>
      <c r="E12" s="84"/>
      <c r="F12" s="84"/>
      <c r="G12" s="84"/>
      <c r="H12" s="85"/>
    </row>
    <row r="13" spans="1:8" ht="31.5" customHeight="1" thickBot="1">
      <c r="A13" s="86"/>
      <c r="B13" s="87"/>
      <c r="C13" s="87"/>
      <c r="D13" s="87"/>
      <c r="E13" s="87"/>
      <c r="F13" s="87"/>
      <c r="G13" s="87"/>
      <c r="H13" s="88"/>
    </row>
    <row r="14" spans="1:8" ht="18" customHeight="1">
      <c r="A14" s="26"/>
      <c r="B14" s="26"/>
      <c r="C14" s="26"/>
      <c r="D14" s="26"/>
      <c r="E14" s="26"/>
      <c r="F14" s="26"/>
      <c r="G14" s="26"/>
      <c r="H14" s="26"/>
    </row>
    <row r="15" spans="1:8" ht="18" customHeight="1" thickBot="1">
      <c r="A15" s="25" t="s">
        <v>7</v>
      </c>
      <c r="B15" s="19"/>
      <c r="C15" s="19"/>
      <c r="D15" s="19"/>
      <c r="E15" s="19"/>
      <c r="F15" s="19"/>
      <c r="G15" s="19"/>
      <c r="H15" s="19"/>
    </row>
    <row r="16" spans="1:10" ht="13.8">
      <c r="A16" s="27" t="s">
        <v>8</v>
      </c>
      <c r="B16" s="28"/>
      <c r="C16" s="29" t="s">
        <v>9</v>
      </c>
      <c r="D16" s="29" t="s">
        <v>10</v>
      </c>
      <c r="E16" s="29" t="s">
        <v>11</v>
      </c>
      <c r="F16" s="30">
        <v>2025</v>
      </c>
      <c r="G16" s="30" t="s">
        <v>12</v>
      </c>
      <c r="H16" s="31" t="s">
        <v>13</v>
      </c>
      <c r="I16" s="32" t="s">
        <v>14</v>
      </c>
      <c r="J16" s="33" t="s">
        <v>15</v>
      </c>
    </row>
    <row r="17" spans="1:12" ht="18" customHeight="1">
      <c r="A17" s="34" t="s">
        <v>16</v>
      </c>
      <c r="B17" s="35"/>
      <c r="C17" s="36">
        <v>1460</v>
      </c>
      <c r="D17" s="36" t="s">
        <v>17</v>
      </c>
      <c r="E17" s="37">
        <v>117304331.76</v>
      </c>
      <c r="F17" s="37">
        <v>119828701.08</v>
      </c>
      <c r="G17" s="37">
        <v>247579090.11</v>
      </c>
      <c r="H17" s="37">
        <v>258519973.14</v>
      </c>
      <c r="I17" s="38">
        <v>269872906.04999995</v>
      </c>
      <c r="J17" s="39">
        <v>139345667.01</v>
      </c>
      <c r="K17" s="40"/>
      <c r="L17" s="40"/>
    </row>
    <row r="18" spans="1:12" ht="18" customHeight="1">
      <c r="A18" s="34" t="s">
        <v>16</v>
      </c>
      <c r="B18" s="35"/>
      <c r="C18" s="36">
        <v>1460</v>
      </c>
      <c r="D18" s="36" t="s">
        <v>18</v>
      </c>
      <c r="E18" s="37">
        <v>586521.6588000001</v>
      </c>
      <c r="F18" s="37">
        <v>599143.5054</v>
      </c>
      <c r="G18" s="37">
        <v>1237895.45055</v>
      </c>
      <c r="H18" s="37">
        <v>1292599.8657</v>
      </c>
      <c r="I18" s="38">
        <v>1349364.5302499998</v>
      </c>
      <c r="J18" s="39">
        <v>696728.33505</v>
      </c>
      <c r="K18" s="40"/>
      <c r="L18" s="40"/>
    </row>
    <row r="19" spans="1:12" ht="18" customHeight="1">
      <c r="A19" s="34"/>
      <c r="B19" s="35"/>
      <c r="C19" s="41"/>
      <c r="D19" s="36"/>
      <c r="E19" s="37"/>
      <c r="F19" s="37"/>
      <c r="G19" s="37"/>
      <c r="H19" s="37"/>
      <c r="I19" s="38"/>
      <c r="J19" s="39"/>
      <c r="K19" s="40"/>
      <c r="L19" s="40"/>
    </row>
    <row r="20" spans="1:12" ht="18" customHeight="1">
      <c r="A20" s="34"/>
      <c r="B20" s="35"/>
      <c r="C20" s="41"/>
      <c r="D20" s="36"/>
      <c r="E20" s="42"/>
      <c r="F20" s="42"/>
      <c r="G20" s="42"/>
      <c r="H20" s="42"/>
      <c r="I20" s="43"/>
      <c r="J20" s="44"/>
      <c r="K20" s="40"/>
      <c r="L20" s="40"/>
    </row>
    <row r="21" spans="1:14" ht="18" customHeight="1" thickBot="1">
      <c r="A21" s="45"/>
      <c r="B21" s="46" t="s">
        <v>19</v>
      </c>
      <c r="C21" s="47"/>
      <c r="D21" s="47"/>
      <c r="E21" s="48">
        <f aca="true" t="shared" si="0" ref="E21:J21">SUM(E17:E20)</f>
        <v>117890853.41880001</v>
      </c>
      <c r="F21" s="48">
        <f t="shared" si="0"/>
        <v>120427844.5854</v>
      </c>
      <c r="G21" s="48">
        <f t="shared" si="0"/>
        <v>248816985.56055</v>
      </c>
      <c r="H21" s="48">
        <f t="shared" si="0"/>
        <v>259812573.0057</v>
      </c>
      <c r="I21" s="49">
        <f t="shared" si="0"/>
        <v>271222270.58024997</v>
      </c>
      <c r="J21" s="50">
        <f t="shared" si="0"/>
        <v>140042395.34504998</v>
      </c>
      <c r="K21" s="40"/>
      <c r="M21" s="51"/>
      <c r="N21" s="51"/>
    </row>
    <row r="22" spans="1:12" ht="18" customHeight="1">
      <c r="A22" s="19"/>
      <c r="B22" s="19"/>
      <c r="C22" s="52"/>
      <c r="D22" s="52"/>
      <c r="E22" s="53"/>
      <c r="F22" s="53"/>
      <c r="G22" s="53"/>
      <c r="H22" s="53"/>
      <c r="K22" s="54"/>
      <c r="L22" s="40"/>
    </row>
    <row r="23" spans="1:12" ht="18" customHeight="1" thickBot="1">
      <c r="A23" s="25" t="s">
        <v>20</v>
      </c>
      <c r="B23" s="18"/>
      <c r="C23" s="52"/>
      <c r="D23" s="52"/>
      <c r="E23" s="19"/>
      <c r="F23" s="19"/>
      <c r="G23" s="19"/>
      <c r="H23" s="19"/>
      <c r="K23" s="40"/>
      <c r="L23" s="40"/>
    </row>
    <row r="24" spans="1:10" ht="16.5" customHeight="1">
      <c r="A24" s="27" t="s">
        <v>8</v>
      </c>
      <c r="B24" s="28"/>
      <c r="C24" s="29" t="s">
        <v>9</v>
      </c>
      <c r="D24" s="55" t="s">
        <v>21</v>
      </c>
      <c r="E24" s="29" t="s">
        <v>11</v>
      </c>
      <c r="F24" s="30">
        <v>2025</v>
      </c>
      <c r="G24" s="30" t="s">
        <v>12</v>
      </c>
      <c r="H24" s="31" t="s">
        <v>13</v>
      </c>
      <c r="I24" s="32" t="s">
        <v>14</v>
      </c>
      <c r="J24" s="33" t="s">
        <v>15</v>
      </c>
    </row>
    <row r="25" spans="1:11" ht="18" customHeight="1">
      <c r="A25" s="34" t="s">
        <v>16</v>
      </c>
      <c r="B25" s="56"/>
      <c r="C25" s="36">
        <v>1460</v>
      </c>
      <c r="D25" s="36" t="s">
        <v>22</v>
      </c>
      <c r="E25" s="57">
        <f>+E46</f>
        <v>85936418.4</v>
      </c>
      <c r="F25" s="57">
        <f aca="true" t="shared" si="1" ref="F25:J25">+F46</f>
        <v>122076596.626</v>
      </c>
      <c r="G25" s="57">
        <f t="shared" si="1"/>
        <v>284584472.8298302</v>
      </c>
      <c r="H25" s="57">
        <f t="shared" si="1"/>
        <v>257525929.16267246</v>
      </c>
      <c r="I25" s="57">
        <f t="shared" si="1"/>
        <v>259146106.59046215</v>
      </c>
      <c r="J25" s="82">
        <f t="shared" si="1"/>
        <v>133638168.33986127</v>
      </c>
      <c r="K25" s="40"/>
    </row>
    <row r="26" spans="1:11" ht="18" customHeight="1">
      <c r="A26" s="34"/>
      <c r="B26" s="56"/>
      <c r="C26" s="41"/>
      <c r="D26" s="36"/>
      <c r="E26" s="37"/>
      <c r="F26" s="37"/>
      <c r="G26" s="37"/>
      <c r="H26" s="37"/>
      <c r="I26" s="38"/>
      <c r="J26" s="39"/>
      <c r="K26" s="58"/>
    </row>
    <row r="27" spans="1:10" ht="18" customHeight="1">
      <c r="A27" s="34"/>
      <c r="B27" s="56"/>
      <c r="C27" s="41"/>
      <c r="D27" s="59"/>
      <c r="E27" s="42"/>
      <c r="F27" s="42"/>
      <c r="G27" s="37"/>
      <c r="H27" s="37"/>
      <c r="I27" s="38"/>
      <c r="J27" s="39"/>
    </row>
    <row r="28" spans="1:10" ht="18" customHeight="1">
      <c r="A28" s="34"/>
      <c r="B28" s="56"/>
      <c r="C28" s="36"/>
      <c r="D28" s="36"/>
      <c r="E28" s="37"/>
      <c r="F28" s="37"/>
      <c r="G28" s="37"/>
      <c r="H28" s="42"/>
      <c r="I28" s="43"/>
      <c r="J28" s="44"/>
    </row>
    <row r="29" spans="1:10" ht="18" customHeight="1" thickBot="1">
      <c r="A29" s="45"/>
      <c r="B29" s="46" t="s">
        <v>23</v>
      </c>
      <c r="C29" s="47"/>
      <c r="D29" s="47"/>
      <c r="E29" s="48">
        <f>SUM(E25:E28)</f>
        <v>85936418.4</v>
      </c>
      <c r="F29" s="48">
        <f aca="true" t="shared" si="2" ref="F29:J29">SUM(F25:F28)</f>
        <v>122076596.626</v>
      </c>
      <c r="G29" s="48">
        <f t="shared" si="2"/>
        <v>284584472.8298302</v>
      </c>
      <c r="H29" s="48">
        <f t="shared" si="2"/>
        <v>257525929.16267246</v>
      </c>
      <c r="I29" s="60">
        <f t="shared" si="2"/>
        <v>259146106.59046215</v>
      </c>
      <c r="J29" s="50">
        <f t="shared" si="2"/>
        <v>133638168.33986127</v>
      </c>
    </row>
    <row r="30" spans="1:8" ht="18" customHeight="1">
      <c r="A30" s="19"/>
      <c r="B30" s="19"/>
      <c r="C30" s="19"/>
      <c r="D30" s="19"/>
      <c r="E30" s="53"/>
      <c r="F30" s="53"/>
      <c r="G30" s="53"/>
      <c r="H30" s="53"/>
    </row>
    <row r="31" spans="1:8" ht="18" customHeight="1" thickBot="1">
      <c r="A31" s="25" t="s">
        <v>24</v>
      </c>
      <c r="B31" s="18"/>
      <c r="C31" s="19"/>
      <c r="D31" s="19"/>
      <c r="E31" s="19"/>
      <c r="F31" s="19"/>
      <c r="G31" s="19"/>
      <c r="H31" s="19"/>
    </row>
    <row r="32" spans="1:10" ht="14.4" thickBot="1">
      <c r="A32" s="61"/>
      <c r="B32" s="62"/>
      <c r="C32" s="63" t="s">
        <v>9</v>
      </c>
      <c r="D32" s="64" t="s">
        <v>21</v>
      </c>
      <c r="E32" s="29" t="s">
        <v>11</v>
      </c>
      <c r="F32" s="30">
        <v>2025</v>
      </c>
      <c r="G32" s="30" t="s">
        <v>12</v>
      </c>
      <c r="H32" s="31" t="s">
        <v>13</v>
      </c>
      <c r="I32" s="32" t="s">
        <v>14</v>
      </c>
      <c r="J32" s="33" t="s">
        <v>15</v>
      </c>
    </row>
    <row r="33" spans="1:12" ht="13.8">
      <c r="A33" s="65" t="s">
        <v>25</v>
      </c>
      <c r="B33" s="28"/>
      <c r="C33" s="66">
        <v>1460</v>
      </c>
      <c r="D33" s="66" t="s">
        <v>22</v>
      </c>
      <c r="E33" s="67">
        <v>16150000</v>
      </c>
      <c r="F33" s="67">
        <v>59888425</v>
      </c>
      <c r="G33" s="67">
        <v>127455638.79475333</v>
      </c>
      <c r="H33" s="67">
        <v>170934371.02832305</v>
      </c>
      <c r="I33" s="67">
        <v>166240256.3291949</v>
      </c>
      <c r="J33" s="68">
        <v>86146801.83594297</v>
      </c>
      <c r="K33" s="51"/>
      <c r="L33" s="3"/>
    </row>
    <row r="34" spans="1:12" ht="18" customHeight="1">
      <c r="A34" s="34" t="s">
        <v>26</v>
      </c>
      <c r="B34" s="35"/>
      <c r="C34" s="36">
        <v>1460</v>
      </c>
      <c r="D34" s="36" t="s">
        <v>22</v>
      </c>
      <c r="E34" s="37">
        <v>42000000</v>
      </c>
      <c r="F34" s="37">
        <v>33340000</v>
      </c>
      <c r="G34" s="37">
        <v>88722888</v>
      </c>
      <c r="H34" s="37">
        <v>3074610.000000001</v>
      </c>
      <c r="I34" s="37">
        <v>3720278.1000000024</v>
      </c>
      <c r="J34" s="39">
        <v>2143588.810000001</v>
      </c>
      <c r="K34" s="51"/>
      <c r="L34" s="3"/>
    </row>
    <row r="35" spans="1:12" ht="18" customHeight="1">
      <c r="A35" s="34" t="s">
        <v>27</v>
      </c>
      <c r="B35" s="35"/>
      <c r="C35" s="36">
        <v>1460</v>
      </c>
      <c r="D35" s="36" t="s">
        <v>22</v>
      </c>
      <c r="E35" s="37">
        <v>7500000</v>
      </c>
      <c r="F35" s="37">
        <v>11849360</v>
      </c>
      <c r="G35" s="37">
        <v>29381457.626011945</v>
      </c>
      <c r="H35" s="37">
        <v>42311718.19151901</v>
      </c>
      <c r="I35" s="37">
        <v>48076116.008176655</v>
      </c>
      <c r="J35" s="39">
        <v>24574254.752726905</v>
      </c>
      <c r="K35" s="51"/>
      <c r="L35" s="3"/>
    </row>
    <row r="36" spans="1:12" ht="18" customHeight="1">
      <c r="A36" s="34" t="s">
        <v>28</v>
      </c>
      <c r="B36" s="35"/>
      <c r="C36" s="36">
        <v>1460</v>
      </c>
      <c r="D36" s="36" t="s">
        <v>22</v>
      </c>
      <c r="E36" s="37">
        <v>8200000</v>
      </c>
      <c r="F36" s="37">
        <v>6289900</v>
      </c>
      <c r="G36" s="37">
        <v>14928077.150099998</v>
      </c>
      <c r="H36" s="37">
        <v>15364130.015673706</v>
      </c>
      <c r="I36" s="37">
        <v>15154048.42386137</v>
      </c>
      <c r="J36" s="39">
        <v>7742219.889220385</v>
      </c>
      <c r="K36" s="51"/>
      <c r="L36" s="3"/>
    </row>
    <row r="37" spans="1:12" ht="18" customHeight="1">
      <c r="A37" s="69" t="s">
        <v>29</v>
      </c>
      <c r="B37" s="70"/>
      <c r="C37" s="36">
        <v>1460</v>
      </c>
      <c r="D37" s="36" t="s">
        <v>22</v>
      </c>
      <c r="E37" s="37">
        <v>1750000</v>
      </c>
      <c r="F37" s="37">
        <v>2029000</v>
      </c>
      <c r="G37" s="37">
        <v>3415794.4382125</v>
      </c>
      <c r="H37" s="37">
        <v>3950799.7450917386</v>
      </c>
      <c r="I37" s="37">
        <v>3730444.5087857693</v>
      </c>
      <c r="J37" s="39">
        <v>1683091.2802653008</v>
      </c>
      <c r="K37" s="51"/>
      <c r="L37" s="3"/>
    </row>
    <row r="38" spans="1:12" ht="18" customHeight="1">
      <c r="A38" s="69" t="s">
        <v>30</v>
      </c>
      <c r="B38" s="70"/>
      <c r="C38" s="36">
        <v>1460</v>
      </c>
      <c r="D38" s="36" t="s">
        <v>22</v>
      </c>
      <c r="E38" s="37">
        <v>771020</v>
      </c>
      <c r="F38" s="37">
        <v>1098501.5499999998</v>
      </c>
      <c r="G38" s="37">
        <v>2282491.1145874998</v>
      </c>
      <c r="H38" s="37">
        <v>2508479.0313174715</v>
      </c>
      <c r="I38" s="37">
        <v>2637579.665703113</v>
      </c>
      <c r="J38" s="39">
        <v>1369426.7487285703</v>
      </c>
      <c r="K38" s="51"/>
      <c r="L38" s="3"/>
    </row>
    <row r="39" spans="1:12" ht="18" customHeight="1">
      <c r="A39" s="69" t="s">
        <v>31</v>
      </c>
      <c r="B39" s="70"/>
      <c r="C39" s="36">
        <v>1460</v>
      </c>
      <c r="D39" s="36" t="s">
        <v>22</v>
      </c>
      <c r="E39" s="37">
        <v>5065398.4</v>
      </c>
      <c r="F39" s="37">
        <v>7581410.076</v>
      </c>
      <c r="G39" s="37">
        <v>18398125.706165</v>
      </c>
      <c r="H39" s="37">
        <v>19381821.15074748</v>
      </c>
      <c r="I39" s="37">
        <v>19587383.554740317</v>
      </c>
      <c r="J39" s="39">
        <v>9978785.022977147</v>
      </c>
      <c r="K39" s="51"/>
      <c r="L39" s="3"/>
    </row>
    <row r="40" spans="1:12" ht="18" customHeight="1">
      <c r="A40" s="69" t="s">
        <v>32</v>
      </c>
      <c r="B40" s="70"/>
      <c r="C40" s="36">
        <v>1460</v>
      </c>
      <c r="D40" s="36" t="s">
        <v>22</v>
      </c>
      <c r="E40" s="2">
        <v>3500000</v>
      </c>
      <c r="F40" s="2">
        <v>0</v>
      </c>
      <c r="G40" s="37">
        <v>0</v>
      </c>
      <c r="H40" s="37">
        <v>0</v>
      </c>
      <c r="I40" s="37">
        <v>0</v>
      </c>
      <c r="J40" s="39">
        <v>0</v>
      </c>
      <c r="K40" s="51"/>
      <c r="L40" s="3"/>
    </row>
    <row r="41" spans="1:12" ht="18" customHeight="1">
      <c r="A41" s="69" t="s">
        <v>33</v>
      </c>
      <c r="B41" s="70"/>
      <c r="C41" s="36">
        <v>1460</v>
      </c>
      <c r="D41" s="36" t="s">
        <v>22</v>
      </c>
      <c r="E41" s="2">
        <v>1000000</v>
      </c>
      <c r="F41" s="2">
        <v>0</v>
      </c>
      <c r="G41" s="37">
        <v>0</v>
      </c>
      <c r="H41" s="37">
        <v>0</v>
      </c>
      <c r="I41" s="37">
        <v>0</v>
      </c>
      <c r="J41" s="39">
        <v>0</v>
      </c>
      <c r="K41" s="51"/>
      <c r="L41" s="3"/>
    </row>
    <row r="42" spans="1:12" ht="18" customHeight="1">
      <c r="A42" s="69"/>
      <c r="B42" s="70"/>
      <c r="C42" s="36"/>
      <c r="D42" s="36"/>
      <c r="E42" s="2"/>
      <c r="F42" s="2"/>
      <c r="G42" s="71"/>
      <c r="H42" s="71"/>
      <c r="I42" s="72"/>
      <c r="J42" s="73"/>
      <c r="K42" s="51"/>
      <c r="L42" s="3"/>
    </row>
    <row r="43" spans="1:12" ht="18" customHeight="1">
      <c r="A43" s="69"/>
      <c r="B43" s="70"/>
      <c r="C43" s="36"/>
      <c r="D43" s="36"/>
      <c r="E43" s="2"/>
      <c r="F43" s="2"/>
      <c r="G43" s="71"/>
      <c r="H43" s="71"/>
      <c r="I43" s="72"/>
      <c r="J43" s="73"/>
      <c r="K43" s="51"/>
      <c r="L43" s="3"/>
    </row>
    <row r="44" spans="1:12" ht="18" customHeight="1">
      <c r="A44" s="69"/>
      <c r="B44" s="70"/>
      <c r="C44" s="36"/>
      <c r="D44" s="36"/>
      <c r="E44" s="2"/>
      <c r="F44" s="2"/>
      <c r="G44" s="71"/>
      <c r="H44" s="71"/>
      <c r="I44" s="72"/>
      <c r="J44" s="73"/>
      <c r="K44" s="51"/>
      <c r="L44" s="3"/>
    </row>
    <row r="45" spans="1:12" ht="18" customHeight="1">
      <c r="A45" s="69"/>
      <c r="B45" s="70"/>
      <c r="C45" s="74"/>
      <c r="D45" s="74"/>
      <c r="E45" s="71"/>
      <c r="F45" s="71"/>
      <c r="G45" s="71"/>
      <c r="H45" s="71"/>
      <c r="I45" s="75"/>
      <c r="J45" s="76"/>
      <c r="K45" s="51"/>
      <c r="L45" s="4"/>
    </row>
    <row r="46" spans="1:14" ht="18" customHeight="1" thickBot="1">
      <c r="A46" s="77" t="s">
        <v>23</v>
      </c>
      <c r="B46" s="78"/>
      <c r="C46" s="79"/>
      <c r="D46" s="79"/>
      <c r="E46" s="48">
        <f>SUM(E33:E45)</f>
        <v>85936418.4</v>
      </c>
      <c r="F46" s="48">
        <f aca="true" t="shared" si="3" ref="F46:H46">SUM(F33:F45)</f>
        <v>122076596.626</v>
      </c>
      <c r="G46" s="48">
        <f t="shared" si="3"/>
        <v>284584472.8298302</v>
      </c>
      <c r="H46" s="48">
        <f t="shared" si="3"/>
        <v>257525929.16267246</v>
      </c>
      <c r="I46" s="48">
        <f aca="true" t="shared" si="4" ref="I46:J46">SUM(I33:I45)</f>
        <v>259146106.59046215</v>
      </c>
      <c r="J46" s="50">
        <f t="shared" si="4"/>
        <v>133638168.33986127</v>
      </c>
      <c r="M46" s="51"/>
      <c r="N46" s="51"/>
    </row>
    <row r="47" spans="1:10" ht="18" customHeight="1">
      <c r="A47" s="18"/>
      <c r="B47" s="19"/>
      <c r="C47" s="19"/>
      <c r="D47" s="19"/>
      <c r="E47" s="80"/>
      <c r="F47" s="80"/>
      <c r="G47" s="80"/>
      <c r="H47" s="80"/>
      <c r="I47" s="80"/>
      <c r="J47" s="80"/>
    </row>
    <row r="48" spans="1:10" ht="18" customHeight="1">
      <c r="A48" s="18"/>
      <c r="B48" s="19"/>
      <c r="C48" s="19"/>
      <c r="D48" s="19"/>
      <c r="E48" s="80"/>
      <c r="F48" s="80"/>
      <c r="G48" s="80"/>
      <c r="H48" s="80"/>
      <c r="I48" s="80"/>
      <c r="J48" s="80"/>
    </row>
    <row r="49" spans="1:11" ht="18" customHeight="1">
      <c r="A49" s="25" t="s">
        <v>34</v>
      </c>
      <c r="B49" s="18"/>
      <c r="C49" s="18"/>
      <c r="D49" s="18"/>
      <c r="E49" s="81"/>
      <c r="F49" s="81"/>
      <c r="G49" s="81"/>
      <c r="H49" s="81"/>
      <c r="I49" s="51"/>
      <c r="J49" s="51"/>
      <c r="K49" s="51"/>
    </row>
    <row r="50" spans="1:10" ht="18" customHeight="1">
      <c r="A50" s="18" t="s">
        <v>35</v>
      </c>
      <c r="B50" s="18"/>
      <c r="C50" s="19"/>
      <c r="D50" s="19"/>
      <c r="E50" s="81"/>
      <c r="F50" s="81"/>
      <c r="G50" s="81"/>
      <c r="H50" s="81"/>
      <c r="I50" s="51"/>
      <c r="J50" s="51"/>
    </row>
    <row r="51" spans="1:10" ht="61.65" customHeight="1">
      <c r="A51" s="89" t="s">
        <v>36</v>
      </c>
      <c r="B51" s="89"/>
      <c r="C51" s="89"/>
      <c r="D51" s="89"/>
      <c r="E51" s="89"/>
      <c r="F51" s="89"/>
      <c r="G51" s="89"/>
      <c r="H51" s="89"/>
      <c r="I51" s="89"/>
      <c r="J51" s="51"/>
    </row>
    <row r="52" spans="1:10" ht="29.4" customHeight="1">
      <c r="A52" s="89" t="s">
        <v>37</v>
      </c>
      <c r="B52" s="89"/>
      <c r="C52" s="89"/>
      <c r="D52" s="89"/>
      <c r="E52" s="89"/>
      <c r="F52" s="89"/>
      <c r="G52" s="89"/>
      <c r="H52" s="89"/>
      <c r="I52" s="89"/>
      <c r="J52" s="51"/>
    </row>
    <row r="53" spans="1:8" ht="13.8">
      <c r="A53" s="19"/>
      <c r="B53" s="19"/>
      <c r="C53" s="19"/>
      <c r="D53" s="19"/>
      <c r="E53" s="19"/>
      <c r="F53" s="19"/>
      <c r="G53" s="19"/>
      <c r="H53" s="19"/>
    </row>
    <row r="54" spans="1:8" ht="13.8">
      <c r="A54" s="19"/>
      <c r="B54" s="19"/>
      <c r="C54" s="19"/>
      <c r="D54" s="19"/>
      <c r="E54" s="19"/>
      <c r="F54" s="19"/>
      <c r="G54" s="19"/>
      <c r="H54" s="19"/>
    </row>
    <row r="55" spans="1:8" ht="13.8">
      <c r="A55" s="19"/>
      <c r="B55" s="19"/>
      <c r="C55" s="19"/>
      <c r="D55" s="19"/>
      <c r="E55" s="19"/>
      <c r="F55" s="19"/>
      <c r="G55" s="19"/>
      <c r="H55" s="19"/>
    </row>
    <row r="56" spans="1:8" ht="13.8">
      <c r="A56" s="19"/>
      <c r="B56" s="19"/>
      <c r="C56" s="19"/>
      <c r="D56" s="19"/>
      <c r="E56" s="19"/>
      <c r="F56" s="19"/>
      <c r="G56" s="19"/>
      <c r="H56" s="19"/>
    </row>
    <row r="57" spans="1:8" ht="13.8">
      <c r="A57" s="19"/>
      <c r="B57" s="19"/>
      <c r="C57" s="19"/>
      <c r="D57" s="19"/>
      <c r="E57" s="19"/>
      <c r="F57" s="19"/>
      <c r="G57" s="19"/>
      <c r="H57" s="19"/>
    </row>
    <row r="58" spans="1:8" ht="13.8">
      <c r="A58" s="19"/>
      <c r="B58" s="19"/>
      <c r="C58" s="19"/>
      <c r="D58" s="19"/>
      <c r="E58" s="19"/>
      <c r="F58" s="19"/>
      <c r="G58" s="19"/>
      <c r="H58" s="19"/>
    </row>
    <row r="59" spans="1:8" ht="13.8">
      <c r="A59" s="19"/>
      <c r="B59" s="19"/>
      <c r="C59" s="19"/>
      <c r="D59" s="19"/>
      <c r="E59" s="19"/>
      <c r="F59" s="19"/>
      <c r="G59" s="19"/>
      <c r="H59" s="19"/>
    </row>
    <row r="60" spans="1:8" ht="13.8">
      <c r="A60" s="19"/>
      <c r="B60" s="19"/>
      <c r="C60" s="19"/>
      <c r="D60" s="19"/>
      <c r="E60" s="19"/>
      <c r="F60" s="19"/>
      <c r="G60" s="19"/>
      <c r="H60" s="19"/>
    </row>
    <row r="61" spans="1:8" ht="13.8">
      <c r="A61" s="19"/>
      <c r="B61" s="19"/>
      <c r="C61" s="19"/>
      <c r="D61" s="19"/>
      <c r="E61" s="19"/>
      <c r="F61" s="19"/>
      <c r="G61" s="19"/>
      <c r="H61" s="19"/>
    </row>
    <row r="62" spans="1:8" ht="13.8">
      <c r="A62" s="19"/>
      <c r="B62" s="19"/>
      <c r="C62" s="19"/>
      <c r="D62" s="19"/>
      <c r="E62" s="19"/>
      <c r="F62" s="19"/>
      <c r="G62" s="19"/>
      <c r="H62" s="19"/>
    </row>
    <row r="63" spans="1:8" ht="13.8">
      <c r="A63" s="19"/>
      <c r="B63" s="19"/>
      <c r="C63" s="19"/>
      <c r="D63" s="19"/>
      <c r="E63" s="19"/>
      <c r="F63" s="19"/>
      <c r="G63" s="19"/>
      <c r="H63" s="19"/>
    </row>
    <row r="64" spans="1:8" ht="13.8">
      <c r="A64" s="19"/>
      <c r="B64" s="19"/>
      <c r="C64" s="19"/>
      <c r="D64" s="19"/>
      <c r="E64" s="19"/>
      <c r="F64" s="19"/>
      <c r="G64" s="19"/>
      <c r="H64" s="19"/>
    </row>
    <row r="65" spans="1:8" ht="13.8">
      <c r="A65" s="19"/>
      <c r="B65" s="19"/>
      <c r="C65" s="19"/>
      <c r="D65" s="19"/>
      <c r="E65" s="19"/>
      <c r="F65" s="19"/>
      <c r="G65" s="19"/>
      <c r="H65" s="19"/>
    </row>
    <row r="66" spans="1:8" ht="13.8">
      <c r="A66" s="19"/>
      <c r="B66" s="19"/>
      <c r="C66" s="19"/>
      <c r="D66" s="19"/>
      <c r="E66" s="19"/>
      <c r="F66" s="19"/>
      <c r="G66" s="19"/>
      <c r="H66" s="19"/>
    </row>
    <row r="67" spans="1:8" ht="13.8">
      <c r="A67" s="19"/>
      <c r="B67" s="19"/>
      <c r="C67" s="19"/>
      <c r="D67" s="19"/>
      <c r="E67" s="19"/>
      <c r="F67" s="19"/>
      <c r="G67" s="19"/>
      <c r="H67" s="19"/>
    </row>
    <row r="68" spans="1:8" ht="13.8">
      <c r="A68" s="19"/>
      <c r="B68" s="19"/>
      <c r="C68" s="19"/>
      <c r="D68" s="19"/>
      <c r="E68" s="19"/>
      <c r="F68" s="19"/>
      <c r="G68" s="19"/>
      <c r="H68" s="19"/>
    </row>
    <row r="69" spans="1:8" ht="13.8">
      <c r="A69" s="19"/>
      <c r="B69" s="19"/>
      <c r="C69" s="19"/>
      <c r="D69" s="19"/>
      <c r="E69" s="19"/>
      <c r="F69" s="19"/>
      <c r="G69" s="19"/>
      <c r="H69" s="19"/>
    </row>
  </sheetData>
  <mergeCells count="3">
    <mergeCell ref="A12:H13"/>
    <mergeCell ref="A51:I51"/>
    <mergeCell ref="A52:I52"/>
  </mergeCells>
  <printOptions/>
  <pageMargins left="0.77" right="0.75" top="1" bottom="1" header="0.5" footer="0.5"/>
  <pageSetup fitToHeight="1" fitToWidth="1" horizontalDpi="600" verticalDpi="600" orientation="portrait" scale="55" r:id="rId1"/>
  <headerFooter alignWithMargins="0">
    <oddFooter>&amp;CPage &amp;P</oddFooter>
  </headerFooter>
  <ignoredErrors>
    <ignoredError sqref="F46" formulaRang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Aragon, Alex</DisplayName>
        <AccountId>18</AccountId>
        <AccountType/>
      </UserInfo>
      <UserInfo>
        <DisplayName>Baber, Kate</DisplayName>
        <AccountId>8373</AccountId>
        <AccountType/>
      </UserInfo>
    </SharedWithUsers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EF3917C0A77764E8D0B5C9B757655B6" ma:contentTypeVersion="14" ma:contentTypeDescription="" ma:contentTypeScope="" ma:versionID="bd7a3b641a9a8790ed641ed67a772207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targetNamespace="http://schemas.microsoft.com/office/2006/metadata/properties" ma:root="true" ma:fieldsID="90eacc1107d1c9624ab7ed447aae513b" ns1:_="" ns2:_="" ns3:_="">
    <xsd:import namespace="http://schemas.microsoft.com/sharepoint/v3"/>
    <xsd:import namespace="cc811197-5a73-4d86-a206-c117da05ddaa"/>
    <xsd:import namespace="c5c4b2fa-852d-41c0-9f34-5cde8eb99e2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021E0F-8087-4D0B-86A1-BE3825E76F74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4EE87262-2D28-4D84-96A4-D2C18207872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cc811197-5a73-4d86-a206-c117da05ddaa"/>
    <ds:schemaRef ds:uri="http://schemas.microsoft.com/sharepoint/v3"/>
    <ds:schemaRef ds:uri="http://purl.org/dc/terms/"/>
    <ds:schemaRef ds:uri="http://schemas.openxmlformats.org/package/2006/metadata/core-properties"/>
    <ds:schemaRef ds:uri="c5c4b2fa-852d-41c0-9f34-5cde8eb99e29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4DB129-8DAF-4624-98F5-BA3EC1AD95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c5c4b2fa-852d-41c0-9f34-5cde8eb99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Wiggins, Kaitlyn</cp:lastModifiedBy>
  <dcterms:created xsi:type="dcterms:W3CDTF">1999-06-02T23:29:55Z</dcterms:created>
  <dcterms:modified xsi:type="dcterms:W3CDTF">2023-12-29T19:30:17Z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0x010100D03C1FEDB24A304B88B22491CFC09769007EF3917C0A77764E8D0B5C9B757655B6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lpwstr>6000.00000000000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  <property fmtid="{D5CDD505-2E9C-101B-9397-08002B2CF9AE}" pid="16" name="GroupA">
    <vt:lpwstr>Blank</vt:lpwstr>
  </property>
  <property fmtid="{D5CDD505-2E9C-101B-9397-08002B2CF9AE}" pid="17" name="MediaServiceImageTags">
    <vt:lpwstr/>
  </property>
  <property fmtid="{D5CDD505-2E9C-101B-9397-08002B2CF9AE}" pid="18" name="_dlc_DocIdItemGuid">
    <vt:lpwstr>cdbd563a-238d-42a9-ab20-9d667dbc114f</vt:lpwstr>
  </property>
</Properties>
</file>