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Sheet1" sheetId="1" r:id="rId1"/>
  </sheets>
  <externalReferences>
    <externalReference r:id="rId4"/>
  </externalReferences>
  <definedNames>
    <definedName name="_xlnm.Print_Area" localSheetId="0">'Sheet1'!$A$2:$G$33</definedName>
  </definedNames>
  <calcPr fullCalcOnLoad="1"/>
</workbook>
</file>

<file path=xl/sharedStrings.xml><?xml version="1.0" encoding="utf-8"?>
<sst xmlns="http://schemas.openxmlformats.org/spreadsheetml/2006/main" count="40" uniqueCount="40">
  <si>
    <t>Non-CX Financial Plan</t>
  </si>
  <si>
    <t>Fund Name:  Marine Division Operating Fund</t>
  </si>
  <si>
    <t>2008 Operating Supplemental</t>
  </si>
  <si>
    <t>Prepared by:  John Amos</t>
  </si>
  <si>
    <t>Date Prepared:  5/20/2008</t>
  </si>
  <si>
    <t>Category</t>
  </si>
  <si>
    <r>
      <t xml:space="preserve">2007 Actual </t>
    </r>
    <r>
      <rPr>
        <b/>
        <vertAlign val="superscript"/>
        <sz val="12"/>
        <rFont val="Times New Roman"/>
        <family val="1"/>
      </rPr>
      <t>1</t>
    </r>
  </si>
  <si>
    <t xml:space="preserve">2008 Revised  </t>
  </si>
  <si>
    <t>Estimated-Adopted Change</t>
  </si>
  <si>
    <t>Explanation of Change</t>
  </si>
  <si>
    <t xml:space="preserve">Beginning Fund Balance </t>
  </si>
  <si>
    <t>Revenues</t>
  </si>
  <si>
    <t>Total Revenues</t>
  </si>
  <si>
    <t>Expenditures</t>
  </si>
  <si>
    <t>Revised Costs reflect higher fuel prices</t>
  </si>
  <si>
    <t>Total Expenditures</t>
  </si>
  <si>
    <t>Estimated Underexpenditures</t>
  </si>
  <si>
    <t>Other Fund Transactions</t>
  </si>
  <si>
    <t>Total Other Fund Transactions</t>
  </si>
  <si>
    <t>Ending Fund Balance</t>
  </si>
  <si>
    <t>Designations and Reserves</t>
  </si>
  <si>
    <t>Total Designations and Reserves</t>
  </si>
  <si>
    <t>Ending Undesignated Fund Balance</t>
  </si>
  <si>
    <r>
      <t>Target Fund Balance</t>
    </r>
    <r>
      <rPr>
        <b/>
        <vertAlign val="superscript"/>
        <sz val="12"/>
        <rFont val="Times New Roman"/>
        <family val="1"/>
      </rPr>
      <t>4</t>
    </r>
  </si>
  <si>
    <t>Financial Plan Notes:</t>
  </si>
  <si>
    <t>Fund Number:  1590</t>
  </si>
  <si>
    <t>*  Other General Government Services</t>
  </si>
  <si>
    <t>*  Contract Ferry Services</t>
  </si>
  <si>
    <r>
      <t xml:space="preserve">2008 Adopted </t>
    </r>
    <r>
      <rPr>
        <b/>
        <vertAlign val="superscript"/>
        <sz val="12"/>
        <rFont val="Times New Roman"/>
        <family val="1"/>
      </rPr>
      <t>2</t>
    </r>
  </si>
  <si>
    <r>
      <t xml:space="preserve">2008 Estimated </t>
    </r>
    <r>
      <rPr>
        <b/>
        <vertAlign val="superscript"/>
        <sz val="12"/>
        <rFont val="Times New Roman"/>
        <family val="1"/>
      </rPr>
      <t>3</t>
    </r>
  </si>
  <si>
    <t>*  Management and Support</t>
  </si>
  <si>
    <t>*  Shuttle Service</t>
  </si>
  <si>
    <t>Change to reflect inter-local reimbursement from Ferry District.</t>
  </si>
  <si>
    <t>Changed to reflect Contract Cost Estimates for EBWT and Vashon-Seattle.</t>
  </si>
  <si>
    <t>Changed to reflect actual anticipated costs through 12/31/08.</t>
  </si>
  <si>
    <t xml:space="preserve">     </t>
  </si>
  <si>
    <r>
      <t xml:space="preserve">4  </t>
    </r>
    <r>
      <rPr>
        <sz val="10"/>
        <rFont val="Times New Roman"/>
        <family val="1"/>
      </rPr>
      <t>The Marine Division Operating Fund was exstablished in late 2007.  As the Division's work program and revenue collection expectations are refined a target level for fund balance will be established.  We expect this to be complete before the end of 2008.</t>
    </r>
  </si>
  <si>
    <r>
      <t>1</t>
    </r>
    <r>
      <rPr>
        <sz val="10"/>
        <rFont val="Times New Roman"/>
        <family val="1"/>
      </rPr>
      <t xml:space="preserve">  Actuals are taken from ARMS 14th Month.</t>
    </r>
  </si>
  <si>
    <r>
      <t>2</t>
    </r>
    <r>
      <rPr>
        <sz val="10"/>
        <rFont val="Times New Roman"/>
        <family val="1"/>
      </rPr>
      <t xml:space="preserve">  Adopted is taken form 2007 Adopted Budget Book.</t>
    </r>
  </si>
  <si>
    <r>
      <t>3</t>
    </r>
    <r>
      <rPr>
        <sz val="10"/>
        <rFont val="Times New Roman"/>
        <family val="1"/>
      </rPr>
      <t xml:space="preserve">  Per Council Ordinance the Marine Division Operating Fund could not legally begin to incurr expenditures until an interlocal agreement with the King County Ferry District was negotiated and approved by the Council.  This agreement  was executed on May 23, 2008 and the Division is entering into contracts with vendors to provide  ferry services during 2008.</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</si>
</sst>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6"/>
      <name val="Times New Roman"/>
      <family val="1"/>
    </font>
    <font>
      <sz val="12"/>
      <name val="Times New Roman"/>
      <family val="0"/>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sz val="10"/>
      <name val="Times New Roman"/>
      <family val="1"/>
    </font>
    <font>
      <sz val="9"/>
      <name val="Times New Roman"/>
      <family val="1"/>
    </font>
    <font>
      <vertAlign val="superscript"/>
      <sz val="10"/>
      <name val="Times New Roman"/>
      <family val="1"/>
    </font>
    <font>
      <sz val="12"/>
      <name val="Arial"/>
      <family val="0"/>
    </font>
    <font>
      <sz val="8"/>
      <name val="Arial"/>
      <family val="0"/>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37"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37" fontId="1" fillId="0" borderId="0" xfId="55" applyFont="1" applyBorder="1" applyAlignment="1">
      <alignment horizontal="centerContinuous" wrapText="1"/>
      <protection/>
    </xf>
    <xf numFmtId="37" fontId="3" fillId="0" borderId="0" xfId="55"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2" fillId="0" borderId="0" xfId="55" applyFont="1" applyBorder="1" applyAlignment="1">
      <alignment horizontal="centerContinuous" wrapText="1"/>
      <protection/>
    </xf>
    <xf numFmtId="0" fontId="0" fillId="0" borderId="0" xfId="0" applyBorder="1" applyAlignment="1">
      <alignment/>
    </xf>
    <xf numFmtId="0" fontId="2" fillId="33" borderId="0" xfId="0" applyFont="1" applyFill="1" applyBorder="1" applyAlignment="1">
      <alignment horizontal="left"/>
    </xf>
    <xf numFmtId="37" fontId="1" fillId="0" borderId="0" xfId="55" applyFont="1" applyBorder="1" applyAlignment="1">
      <alignment horizontal="center" wrapText="1"/>
      <protection/>
    </xf>
    <xf numFmtId="0" fontId="0" fillId="33" borderId="0" xfId="0" applyFill="1" applyBorder="1" applyAlignment="1">
      <alignment horizontal="centerContinuous"/>
    </xf>
    <xf numFmtId="37" fontId="2" fillId="0" borderId="0" xfId="55" applyFont="1" applyBorder="1" applyAlignment="1">
      <alignment horizontal="left" wrapText="1"/>
      <protection/>
    </xf>
    <xf numFmtId="0" fontId="0" fillId="33" borderId="0" xfId="0" applyFill="1" applyAlignment="1">
      <alignment/>
    </xf>
    <xf numFmtId="0" fontId="0" fillId="33" borderId="0" xfId="0" applyFill="1" applyAlignment="1">
      <alignment horizontal="centerContinuous"/>
    </xf>
    <xf numFmtId="0" fontId="0" fillId="33" borderId="0" xfId="0" applyFill="1" applyAlignment="1">
      <alignment/>
    </xf>
    <xf numFmtId="37" fontId="4" fillId="0" borderId="0" xfId="55" applyFont="1" applyBorder="1" applyAlignment="1">
      <alignment horizontal="left"/>
      <protection/>
    </xf>
    <xf numFmtId="37" fontId="5" fillId="0" borderId="10" xfId="55" applyFont="1" applyBorder="1" applyAlignment="1">
      <alignment horizontal="left" wrapText="1"/>
      <protection/>
    </xf>
    <xf numFmtId="37" fontId="6" fillId="0" borderId="0" xfId="55" applyFont="1" applyBorder="1" applyAlignment="1">
      <alignment horizontal="left" wrapText="1"/>
      <protection/>
    </xf>
    <xf numFmtId="0" fontId="0" fillId="0" borderId="0" xfId="0" applyBorder="1" applyAlignment="1">
      <alignment horizontal="left"/>
    </xf>
    <xf numFmtId="37" fontId="7" fillId="0" borderId="0" xfId="55" applyFont="1" applyBorder="1" applyAlignment="1">
      <alignment horizontal="centerContinuous" wrapText="1"/>
      <protection/>
    </xf>
    <xf numFmtId="37" fontId="4" fillId="33" borderId="11" xfId="55" applyFont="1" applyFill="1" applyBorder="1" applyAlignment="1" applyProtection="1">
      <alignment horizontal="left" wrapText="1"/>
      <protection/>
    </xf>
    <xf numFmtId="37" fontId="4" fillId="33" borderId="12" xfId="55" applyFont="1" applyFill="1" applyBorder="1" applyAlignment="1">
      <alignment horizontal="center" wrapText="1"/>
      <protection/>
    </xf>
    <xf numFmtId="37" fontId="4" fillId="33" borderId="13" xfId="55" applyFont="1" applyFill="1" applyBorder="1" applyAlignment="1">
      <alignment horizontal="center" wrapText="1"/>
      <protection/>
    </xf>
    <xf numFmtId="37" fontId="4" fillId="33" borderId="11" xfId="55" applyFont="1" applyFill="1" applyBorder="1" applyAlignment="1">
      <alignment horizontal="center" wrapText="1"/>
      <protection/>
    </xf>
    <xf numFmtId="37" fontId="4" fillId="33" borderId="0" xfId="55" applyFont="1" applyFill="1" applyAlignment="1">
      <alignment horizontal="center" wrapText="1"/>
      <protection/>
    </xf>
    <xf numFmtId="0" fontId="2" fillId="33" borderId="0" xfId="0" applyFont="1" applyFill="1" applyAlignment="1">
      <alignment/>
    </xf>
    <xf numFmtId="37" fontId="4" fillId="0" borderId="11" xfId="55" applyFont="1" applyFill="1" applyBorder="1" applyAlignment="1">
      <alignment horizontal="left"/>
      <protection/>
    </xf>
    <xf numFmtId="43" fontId="5" fillId="0" borderId="14" xfId="42" applyFont="1" applyBorder="1" applyAlignment="1">
      <alignment/>
    </xf>
    <xf numFmtId="43" fontId="4" fillId="0" borderId="0" xfId="42" applyFont="1" applyBorder="1" applyAlignment="1">
      <alignment/>
    </xf>
    <xf numFmtId="43" fontId="4" fillId="0" borderId="0" xfId="42" applyFont="1" applyAlignment="1">
      <alignment/>
    </xf>
    <xf numFmtId="0" fontId="4" fillId="0" borderId="0" xfId="0" applyFont="1" applyAlignment="1">
      <alignment/>
    </xf>
    <xf numFmtId="37" fontId="4" fillId="0" borderId="15" xfId="55" applyFont="1" applyFill="1" applyBorder="1" applyAlignment="1">
      <alignment horizontal="left"/>
      <protection/>
    </xf>
    <xf numFmtId="43" fontId="2" fillId="0" borderId="0" xfId="42" applyFont="1" applyBorder="1" applyAlignment="1">
      <alignment/>
    </xf>
    <xf numFmtId="43" fontId="2" fillId="0" borderId="0" xfId="42" applyFont="1" applyAlignment="1">
      <alignment/>
    </xf>
    <xf numFmtId="0" fontId="2" fillId="0" borderId="0" xfId="0" applyFont="1" applyAlignment="1">
      <alignment/>
    </xf>
    <xf numFmtId="37" fontId="2" fillId="0" borderId="15" xfId="55" applyFont="1" applyFill="1" applyBorder="1" applyAlignment="1">
      <alignment horizontal="left"/>
      <protection/>
    </xf>
    <xf numFmtId="43" fontId="9" fillId="0" borderId="15" xfId="42" applyFont="1" applyBorder="1" applyAlignment="1">
      <alignment wrapText="1"/>
    </xf>
    <xf numFmtId="37" fontId="4" fillId="0" borderId="14" xfId="55" applyFont="1" applyFill="1" applyBorder="1" applyAlignment="1">
      <alignment horizontal="left"/>
      <protection/>
    </xf>
    <xf numFmtId="43" fontId="9" fillId="0" borderId="14" xfId="42" applyFont="1" applyBorder="1" applyAlignment="1">
      <alignment/>
    </xf>
    <xf numFmtId="37" fontId="4" fillId="0" borderId="11" xfId="55" applyFont="1" applyFill="1" applyBorder="1" applyAlignment="1">
      <alignment horizontal="left"/>
      <protection/>
    </xf>
    <xf numFmtId="43" fontId="9" fillId="0" borderId="11" xfId="42" applyFont="1" applyBorder="1" applyAlignment="1">
      <alignment/>
    </xf>
    <xf numFmtId="37" fontId="4" fillId="0" borderId="15" xfId="55" applyFont="1" applyFill="1" applyBorder="1" applyAlignment="1">
      <alignment horizontal="left"/>
      <protection/>
    </xf>
    <xf numFmtId="43" fontId="10" fillId="0" borderId="16" xfId="42" applyFont="1" applyBorder="1" applyAlignment="1">
      <alignment/>
    </xf>
    <xf numFmtId="43" fontId="10" fillId="0" borderId="11" xfId="42" applyFont="1" applyBorder="1" applyAlignment="1">
      <alignment/>
    </xf>
    <xf numFmtId="0" fontId="2" fillId="0" borderId="0" xfId="0" applyFont="1" applyBorder="1" applyAlignment="1">
      <alignment/>
    </xf>
    <xf numFmtId="0" fontId="2" fillId="0" borderId="10" xfId="0" applyFont="1" applyBorder="1" applyAlignment="1">
      <alignment/>
    </xf>
    <xf numFmtId="43" fontId="10" fillId="0" borderId="15" xfId="42" applyFont="1" applyFill="1" applyBorder="1" applyAlignment="1">
      <alignment/>
    </xf>
    <xf numFmtId="43" fontId="2" fillId="0" borderId="0" xfId="42" applyFont="1" applyFill="1" applyBorder="1" applyAlignment="1">
      <alignment/>
    </xf>
    <xf numFmtId="37" fontId="11" fillId="0" borderId="15" xfId="55" applyFont="1" applyFill="1" applyBorder="1" applyAlignment="1">
      <alignment horizontal="left"/>
      <protection/>
    </xf>
    <xf numFmtId="43" fontId="5" fillId="0" borderId="15" xfId="42" applyFont="1" applyFill="1" applyBorder="1" applyAlignment="1">
      <alignment/>
    </xf>
    <xf numFmtId="43" fontId="4" fillId="0" borderId="0" xfId="42" applyFont="1" applyFill="1" applyBorder="1" applyAlignment="1">
      <alignment/>
    </xf>
    <xf numFmtId="43" fontId="10" fillId="0" borderId="14" xfId="42" applyFont="1" applyBorder="1" applyAlignment="1">
      <alignment horizontal="right"/>
    </xf>
    <xf numFmtId="43" fontId="2" fillId="0" borderId="0" xfId="42" applyFont="1" applyAlignment="1">
      <alignment horizontal="right"/>
    </xf>
    <xf numFmtId="37" fontId="5" fillId="0" borderId="0" xfId="55" applyFont="1" applyAlignment="1">
      <alignment horizontal="left"/>
      <protection/>
    </xf>
    <xf numFmtId="37" fontId="10" fillId="0" borderId="0" xfId="55" applyFont="1" applyBorder="1">
      <alignment/>
      <protection/>
    </xf>
    <xf numFmtId="37" fontId="5" fillId="0" borderId="0" xfId="55" applyFont="1" applyBorder="1">
      <alignment/>
      <protection/>
    </xf>
    <xf numFmtId="0" fontId="10" fillId="0" borderId="0" xfId="0" applyFont="1" applyAlignment="1">
      <alignment/>
    </xf>
    <xf numFmtId="0" fontId="12" fillId="0" borderId="0" xfId="0" applyFont="1" applyAlignment="1">
      <alignment/>
    </xf>
    <xf numFmtId="0" fontId="10" fillId="0" borderId="0" xfId="0" applyFont="1" applyBorder="1" applyAlignment="1">
      <alignment/>
    </xf>
    <xf numFmtId="37" fontId="5" fillId="0" borderId="0" xfId="55" applyFont="1" applyBorder="1" applyAlignment="1" quotePrefix="1">
      <alignment horizontal="left"/>
      <protection/>
    </xf>
    <xf numFmtId="37" fontId="12" fillId="0" borderId="0" xfId="55" applyFont="1" applyBorder="1" applyAlignment="1">
      <alignment horizontal="left"/>
      <protection/>
    </xf>
    <xf numFmtId="0" fontId="5" fillId="0" borderId="0" xfId="0" applyFont="1" applyBorder="1" applyAlignment="1" quotePrefix="1">
      <alignment horizontal="left"/>
    </xf>
    <xf numFmtId="0" fontId="10" fillId="0" borderId="0" xfId="0" applyFont="1" applyAlignment="1">
      <alignment horizontal="left"/>
    </xf>
    <xf numFmtId="0" fontId="13" fillId="0" borderId="0" xfId="0" applyFont="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0" fillId="0" borderId="0" xfId="0" applyAlignment="1">
      <alignment horizontal="right"/>
    </xf>
    <xf numFmtId="0" fontId="13" fillId="0" borderId="0" xfId="0" applyFont="1" applyBorder="1" applyAlignment="1">
      <alignment horizontal="center"/>
    </xf>
    <xf numFmtId="0" fontId="0" fillId="0" borderId="0" xfId="0" applyFont="1" applyBorder="1" applyAlignment="1">
      <alignment/>
    </xf>
    <xf numFmtId="0" fontId="13" fillId="0" borderId="0" xfId="0" applyFont="1" applyBorder="1" applyAlignment="1">
      <alignment/>
    </xf>
    <xf numFmtId="43" fontId="10" fillId="0" borderId="11" xfId="42" applyFont="1" applyBorder="1" applyAlignment="1">
      <alignment/>
    </xf>
    <xf numFmtId="43" fontId="10" fillId="0" borderId="15" xfId="42" applyFont="1" applyBorder="1" applyAlignment="1">
      <alignment/>
    </xf>
    <xf numFmtId="37" fontId="4" fillId="0" borderId="17" xfId="55" applyFont="1" applyFill="1" applyBorder="1" applyAlignment="1">
      <alignment horizontal="left"/>
      <protection/>
    </xf>
    <xf numFmtId="43" fontId="5" fillId="0" borderId="18" xfId="42" applyFont="1" applyBorder="1" applyAlignment="1">
      <alignment/>
    </xf>
    <xf numFmtId="37" fontId="4" fillId="0" borderId="19" xfId="55" applyFont="1" applyFill="1" applyBorder="1" applyAlignment="1">
      <alignment horizontal="left"/>
      <protection/>
    </xf>
    <xf numFmtId="37" fontId="2" fillId="0" borderId="20" xfId="55" applyFont="1" applyFill="1" applyBorder="1" applyAlignment="1">
      <alignment horizontal="left"/>
      <protection/>
    </xf>
    <xf numFmtId="43" fontId="9" fillId="0" borderId="21" xfId="42" applyFont="1" applyBorder="1" applyAlignment="1">
      <alignment/>
    </xf>
    <xf numFmtId="43" fontId="9" fillId="0" borderId="16" xfId="42" applyFont="1" applyBorder="1" applyAlignment="1">
      <alignment wrapText="1"/>
    </xf>
    <xf numFmtId="37" fontId="4" fillId="0" borderId="11" xfId="55" applyFont="1" applyFill="1" applyBorder="1" applyAlignment="1" quotePrefix="1">
      <alignment horizontal="left"/>
      <protection/>
    </xf>
    <xf numFmtId="37" fontId="4" fillId="0" borderId="11" xfId="42" applyNumberFormat="1" applyFont="1" applyFill="1" applyBorder="1" applyAlignment="1">
      <alignment/>
    </xf>
    <xf numFmtId="37" fontId="4" fillId="0" borderId="12" xfId="42" applyNumberFormat="1" applyFont="1" applyFill="1" applyBorder="1" applyAlignment="1">
      <alignment/>
    </xf>
    <xf numFmtId="37" fontId="4" fillId="0" borderId="22" xfId="42" applyNumberFormat="1" applyFont="1" applyFill="1" applyBorder="1" applyAlignment="1">
      <alignment/>
    </xf>
    <xf numFmtId="37" fontId="4" fillId="0" borderId="17" xfId="42" applyNumberFormat="1" applyFont="1" applyBorder="1" applyAlignment="1">
      <alignment/>
    </xf>
    <xf numFmtId="37" fontId="2" fillId="0" borderId="23" xfId="42" applyNumberFormat="1" applyFont="1" applyFill="1" applyBorder="1" applyAlignment="1">
      <alignment/>
    </xf>
    <xf numFmtId="37" fontId="2" fillId="0" borderId="24" xfId="42" applyNumberFormat="1" applyFont="1" applyFill="1" applyBorder="1" applyAlignment="1">
      <alignment/>
    </xf>
    <xf numFmtId="37" fontId="2" fillId="0" borderId="24" xfId="42" applyNumberFormat="1" applyFont="1" applyBorder="1" applyAlignment="1">
      <alignment/>
    </xf>
    <xf numFmtId="37" fontId="2" fillId="0" borderId="23" xfId="42" applyNumberFormat="1" applyFont="1" applyBorder="1" applyAlignment="1">
      <alignment/>
    </xf>
    <xf numFmtId="37" fontId="2" fillId="0" borderId="15" xfId="42" applyNumberFormat="1" applyFont="1" applyFill="1" applyBorder="1" applyAlignment="1">
      <alignment/>
    </xf>
    <xf numFmtId="37" fontId="2" fillId="0" borderId="0" xfId="42" applyNumberFormat="1" applyFont="1" applyFill="1" applyBorder="1" applyAlignment="1">
      <alignment/>
    </xf>
    <xf numFmtId="37" fontId="2" fillId="0" borderId="15" xfId="42" applyNumberFormat="1" applyFont="1" applyBorder="1" applyAlignment="1">
      <alignment/>
    </xf>
    <xf numFmtId="37" fontId="4" fillId="0" borderId="14" xfId="42" applyNumberFormat="1" applyFont="1" applyFill="1" applyBorder="1" applyAlignment="1">
      <alignment/>
    </xf>
    <xf numFmtId="37" fontId="4" fillId="0" borderId="10" xfId="42" applyNumberFormat="1" applyFont="1" applyFill="1" applyBorder="1" applyAlignment="1">
      <alignment/>
    </xf>
    <xf numFmtId="37" fontId="2" fillId="0" borderId="16" xfId="42" applyNumberFormat="1" applyFont="1" applyFill="1" applyBorder="1" applyAlignment="1">
      <alignment/>
    </xf>
    <xf numFmtId="37" fontId="2" fillId="0" borderId="20" xfId="42" applyNumberFormat="1" applyFont="1" applyBorder="1" applyAlignment="1">
      <alignment/>
    </xf>
    <xf numFmtId="37" fontId="4" fillId="0" borderId="14" xfId="42" applyNumberFormat="1" applyFont="1" applyBorder="1" applyAlignment="1">
      <alignment/>
    </xf>
    <xf numFmtId="37" fontId="9" fillId="0" borderId="15" xfId="42" applyNumberFormat="1" applyFont="1" applyFill="1" applyBorder="1" applyAlignment="1" quotePrefix="1">
      <alignment/>
    </xf>
    <xf numFmtId="37" fontId="5" fillId="0" borderId="15" xfId="42" applyNumberFormat="1" applyFont="1" applyFill="1" applyBorder="1" applyAlignment="1" quotePrefix="1">
      <alignment/>
    </xf>
    <xf numFmtId="37" fontId="4" fillId="0" borderId="15" xfId="42" applyNumberFormat="1" applyFont="1" applyBorder="1" applyAlignment="1">
      <alignment/>
    </xf>
    <xf numFmtId="37" fontId="4" fillId="0" borderId="11" xfId="42" applyNumberFormat="1" applyFont="1" applyFill="1" applyBorder="1" applyAlignment="1" quotePrefix="1">
      <alignment/>
    </xf>
    <xf numFmtId="37" fontId="2" fillId="0" borderId="23" xfId="42" applyNumberFormat="1" applyFont="1" applyFill="1" applyBorder="1" applyAlignment="1">
      <alignment/>
    </xf>
    <xf numFmtId="37" fontId="2" fillId="0" borderId="15" xfId="42" applyNumberFormat="1" applyFont="1" applyFill="1" applyBorder="1" applyAlignment="1">
      <alignment/>
    </xf>
    <xf numFmtId="37" fontId="4" fillId="0" borderId="15" xfId="42" applyNumberFormat="1" applyFont="1" applyFill="1" applyBorder="1" applyAlignment="1">
      <alignment/>
    </xf>
    <xf numFmtId="37" fontId="4" fillId="0" borderId="14" xfId="42" applyNumberFormat="1" applyFont="1" applyFill="1" applyBorder="1" applyAlignment="1">
      <alignment/>
    </xf>
    <xf numFmtId="37" fontId="4" fillId="0" borderId="11" xfId="42" applyNumberFormat="1" applyFont="1" applyFill="1" applyBorder="1" applyAlignment="1">
      <alignment/>
    </xf>
    <xf numFmtId="37" fontId="4" fillId="0" borderId="12" xfId="42" applyNumberFormat="1" applyFont="1" applyFill="1" applyBorder="1" applyAlignment="1">
      <alignment/>
    </xf>
    <xf numFmtId="37" fontId="4" fillId="0" borderId="13" xfId="42" applyNumberFormat="1" applyFont="1" applyBorder="1" applyAlignment="1">
      <alignment horizontal="right"/>
    </xf>
    <xf numFmtId="37" fontId="15" fillId="34" borderId="11" xfId="42" applyNumberFormat="1" applyFont="1" applyFill="1" applyBorder="1" applyAlignment="1" quotePrefix="1">
      <alignment/>
    </xf>
    <xf numFmtId="37" fontId="4" fillId="34" borderId="12" xfId="42" applyNumberFormat="1" applyFont="1" applyFill="1" applyBorder="1" applyAlignment="1">
      <alignment/>
    </xf>
    <xf numFmtId="37" fontId="4" fillId="0" borderId="13" xfId="42" applyNumberFormat="1" applyFont="1" applyBorder="1" applyAlignment="1">
      <alignment/>
    </xf>
    <xf numFmtId="37" fontId="3" fillId="0" borderId="0" xfId="55" applyFont="1" applyBorder="1" applyAlignment="1">
      <alignment horizontal="center" wrapText="1"/>
      <protection/>
    </xf>
    <xf numFmtId="37" fontId="12" fillId="0" borderId="0" xfId="55" applyFont="1" applyBorder="1" applyAlignment="1">
      <alignment horizontal="left" wrapText="1"/>
      <protection/>
    </xf>
    <xf numFmtId="0" fontId="0" fillId="0" borderId="0" xfId="0" applyAlignment="1">
      <alignment wrapText="1"/>
    </xf>
    <xf numFmtId="0" fontId="12"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IRPLAN.XLS"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erry\2008%20SUpplementals\Marine%20Division%202008%20SUpplementalV2.5%20with%20division%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ned Use of Approp Auth"/>
      <sheetName val="Spending Calendar"/>
      <sheetName val="Summary"/>
      <sheetName val="Financial Plan"/>
      <sheetName val="Ferry  District Adopted"/>
      <sheetName val="Sheet1"/>
      <sheetName val="division summary"/>
      <sheetName val="2008 Revised Estimate by Acct"/>
      <sheetName val="Revised Salary Estimate"/>
      <sheetName val="Division Contract Costs"/>
      <sheetName val="Vashon Ferry  2008 Est"/>
      <sheetName val="Comparison "/>
      <sheetName val="DOT Fin EBWT Contract Estimate"/>
      <sheetName val="HR Costs for Labor Negotiators"/>
      <sheetName val="CIP summary"/>
      <sheetName val="Six Year CIP Vessels"/>
      <sheetName val="Six Year CIP Terminals &amp; Fac"/>
      <sheetName val="Six Year CIP Mngmnt &amp; Support"/>
      <sheetName val="CIP Summary by Route"/>
      <sheetName val="2008 CIP"/>
      <sheetName val="2009 CIP"/>
      <sheetName val="2010 CIP"/>
      <sheetName val="2011 CIP"/>
      <sheetName val="2012 CIP"/>
      <sheetName val="2013 CIP"/>
      <sheetName val="2014 CIP"/>
      <sheetName val="FIn Plan COmp Orig Prop to 609"/>
      <sheetName val="Sheet2"/>
      <sheetName val="Ferry District Budget Detail"/>
      <sheetName val="Alloc of 08 Adopted bdgt to PA"/>
      <sheetName val="Six Year CIP Summary"/>
    </sheetNames>
    <sheetDataSet>
      <sheetData sheetId="7">
        <row r="40">
          <cell r="D40">
            <v>2891717.3900668616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23"/>
  <sheetViews>
    <sheetView tabSelected="1" zoomScalePageLayoutView="0" workbookViewId="0" topLeftCell="A4">
      <selection activeCell="G19" sqref="G19"/>
    </sheetView>
  </sheetViews>
  <sheetFormatPr defaultColWidth="9.140625" defaultRowHeight="12.75"/>
  <cols>
    <col min="1" max="1" width="34.57421875" style="66" customWidth="1"/>
    <col min="2" max="2" width="10.00390625" style="3" customWidth="1"/>
    <col min="3" max="3" width="12.28125" style="18" bestFit="1" customWidth="1"/>
    <col min="4" max="5" width="12.28125" style="3" bestFit="1" customWidth="1"/>
    <col min="6" max="6" width="17.00390625" style="3" bestFit="1" customWidth="1"/>
    <col min="7" max="7" width="40.28125" style="7" customWidth="1"/>
    <col min="8" max="8" width="8.8515625" style="7" customWidth="1"/>
  </cols>
  <sheetData>
    <row r="1" spans="1:20" ht="20.25">
      <c r="A1" s="1"/>
      <c r="B1" s="2"/>
      <c r="C1" s="2"/>
      <c r="D1" s="2"/>
      <c r="E1" s="2"/>
      <c r="F1" s="2"/>
      <c r="G1" s="2"/>
      <c r="H1" s="3"/>
      <c r="I1" s="4"/>
      <c r="J1" s="4"/>
      <c r="K1" s="4"/>
      <c r="L1" s="4"/>
      <c r="M1" s="5"/>
      <c r="N1" s="5"/>
      <c r="O1" s="5"/>
      <c r="P1" s="5"/>
      <c r="Q1" s="5"/>
      <c r="R1" s="5"/>
      <c r="S1" s="5"/>
      <c r="T1" s="5"/>
    </row>
    <row r="2" spans="1:8" s="7" customFormat="1" ht="19.5" customHeight="1">
      <c r="A2" s="109" t="s">
        <v>0</v>
      </c>
      <c r="B2" s="109"/>
      <c r="C2" s="109"/>
      <c r="D2" s="109"/>
      <c r="E2" s="109"/>
      <c r="F2" s="109"/>
      <c r="G2" s="109"/>
      <c r="H2" s="6"/>
    </row>
    <row r="3" spans="1:8" s="7" customFormat="1" ht="19.5" customHeight="1">
      <c r="A3" s="8" t="s">
        <v>1</v>
      </c>
      <c r="B3" s="9"/>
      <c r="C3" s="9"/>
      <c r="D3" s="9"/>
      <c r="E3" s="9"/>
      <c r="F3" s="9"/>
      <c r="G3" s="9"/>
      <c r="H3" s="6"/>
    </row>
    <row r="4" spans="1:20" s="14" customFormat="1" ht="15.75">
      <c r="A4" s="8" t="s">
        <v>25</v>
      </c>
      <c r="B4" s="10"/>
      <c r="C4" s="10"/>
      <c r="D4" s="10"/>
      <c r="E4" s="10"/>
      <c r="F4" s="10"/>
      <c r="G4" s="11" t="s">
        <v>2</v>
      </c>
      <c r="H4" s="10"/>
      <c r="I4" s="12"/>
      <c r="J4" s="12"/>
      <c r="K4" s="12"/>
      <c r="L4" s="13"/>
      <c r="M4" s="13"/>
      <c r="N4" s="13"/>
      <c r="O4" s="13"/>
      <c r="P4" s="13"/>
      <c r="Q4" s="13"/>
      <c r="R4" s="13"/>
      <c r="S4" s="13"/>
      <c r="T4" s="13"/>
    </row>
    <row r="5" spans="1:20" s="14" customFormat="1" ht="15.75">
      <c r="A5" s="8" t="s">
        <v>3</v>
      </c>
      <c r="B5" s="10"/>
      <c r="C5" s="10"/>
      <c r="D5" s="10"/>
      <c r="E5" s="10"/>
      <c r="F5" s="15"/>
      <c r="G5" s="11" t="s">
        <v>4</v>
      </c>
      <c r="H5" s="10"/>
      <c r="I5" s="12"/>
      <c r="J5" s="12"/>
      <c r="K5" s="12"/>
      <c r="L5" s="13"/>
      <c r="M5" s="13"/>
      <c r="N5" s="13"/>
      <c r="O5" s="13"/>
      <c r="P5" s="13"/>
      <c r="Q5" s="13"/>
      <c r="R5" s="13"/>
      <c r="S5" s="13"/>
      <c r="T5" s="13"/>
    </row>
    <row r="6" spans="1:8" ht="9" customHeight="1">
      <c r="A6" s="16"/>
      <c r="B6" s="17"/>
      <c r="E6" s="6"/>
      <c r="F6" s="19"/>
      <c r="H6" s="19"/>
    </row>
    <row r="7" spans="1:8" s="25" customFormat="1" ht="45.75" customHeight="1">
      <c r="A7" s="20" t="s">
        <v>5</v>
      </c>
      <c r="B7" s="22" t="s">
        <v>6</v>
      </c>
      <c r="C7" s="23" t="s">
        <v>28</v>
      </c>
      <c r="D7" s="23" t="s">
        <v>7</v>
      </c>
      <c r="E7" s="21" t="s">
        <v>29</v>
      </c>
      <c r="F7" s="22" t="s">
        <v>8</v>
      </c>
      <c r="G7" s="23" t="s">
        <v>9</v>
      </c>
      <c r="H7" s="24"/>
    </row>
    <row r="8" spans="1:9" s="30" customFormat="1" ht="15.75">
      <c r="A8" s="26" t="s">
        <v>10</v>
      </c>
      <c r="B8" s="79"/>
      <c r="C8" s="80"/>
      <c r="D8" s="80">
        <f>B21</f>
        <v>0</v>
      </c>
      <c r="E8" s="81">
        <f>B21</f>
        <v>0</v>
      </c>
      <c r="F8" s="82">
        <f>E8-C8</f>
        <v>0</v>
      </c>
      <c r="G8" s="27"/>
      <c r="H8" s="28"/>
      <c r="I8" s="29"/>
    </row>
    <row r="9" spans="1:9" s="34" customFormat="1" ht="15.75">
      <c r="A9" s="74" t="s">
        <v>11</v>
      </c>
      <c r="B9" s="83"/>
      <c r="C9" s="84"/>
      <c r="D9" s="83"/>
      <c r="E9" s="85"/>
      <c r="F9" s="86"/>
      <c r="G9" s="76"/>
      <c r="H9" s="32"/>
      <c r="I9" s="33"/>
    </row>
    <row r="10" spans="1:9" s="34" customFormat="1" ht="23.25">
      <c r="A10" s="75" t="s">
        <v>26</v>
      </c>
      <c r="B10" s="87"/>
      <c r="C10" s="88">
        <v>1451779</v>
      </c>
      <c r="D10" s="87">
        <v>1451779</v>
      </c>
      <c r="E10" s="88">
        <f>+'[1]2008 Revised Estimate by Acct'!D40</f>
        <v>2891717.3900668616</v>
      </c>
      <c r="F10" s="89">
        <f>+E10-C10</f>
        <v>1439938.3900668616</v>
      </c>
      <c r="G10" s="77" t="s">
        <v>32</v>
      </c>
      <c r="H10" s="32"/>
      <c r="I10" s="33"/>
    </row>
    <row r="11" spans="1:9" s="30" customFormat="1" ht="15.75">
      <c r="A11" s="72" t="s">
        <v>12</v>
      </c>
      <c r="B11" s="90">
        <f>SUM(B10)</f>
        <v>0</v>
      </c>
      <c r="C11" s="91">
        <f>SUM(C10)</f>
        <v>1451779</v>
      </c>
      <c r="D11" s="90">
        <f>SUM(D10)</f>
        <v>1451779</v>
      </c>
      <c r="E11" s="91">
        <f>SUM(E10)</f>
        <v>2891717.3900668616</v>
      </c>
      <c r="F11" s="90">
        <f>SUM(F10)</f>
        <v>1439938.3900668616</v>
      </c>
      <c r="G11" s="73"/>
      <c r="H11" s="28"/>
      <c r="I11" s="29"/>
    </row>
    <row r="12" spans="1:9" s="34" customFormat="1" ht="15.75">
      <c r="A12" s="31" t="s">
        <v>13</v>
      </c>
      <c r="B12" s="87"/>
      <c r="C12" s="92"/>
      <c r="D12" s="92"/>
      <c r="E12" s="89"/>
      <c r="F12" s="93"/>
      <c r="G12" s="71"/>
      <c r="H12" s="32"/>
      <c r="I12" s="33"/>
    </row>
    <row r="13" spans="1:9" s="34" customFormat="1" ht="23.25">
      <c r="A13" s="35" t="s">
        <v>27</v>
      </c>
      <c r="B13" s="87"/>
      <c r="C13" s="92"/>
      <c r="D13" s="92"/>
      <c r="E13" s="92">
        <v>-1285751</v>
      </c>
      <c r="F13" s="93">
        <f>E13-C13</f>
        <v>-1285751</v>
      </c>
      <c r="G13" s="36" t="s">
        <v>33</v>
      </c>
      <c r="H13" s="32"/>
      <c r="I13" s="33"/>
    </row>
    <row r="14" spans="1:9" s="34" customFormat="1" ht="15.75">
      <c r="A14" s="35" t="s">
        <v>31</v>
      </c>
      <c r="B14" s="87"/>
      <c r="C14" s="92">
        <v>-418464</v>
      </c>
      <c r="D14" s="92">
        <v>-418464</v>
      </c>
      <c r="E14" s="92">
        <v>-428293</v>
      </c>
      <c r="F14" s="93">
        <f>E14-C14</f>
        <v>-9829</v>
      </c>
      <c r="G14" s="36" t="s">
        <v>14</v>
      </c>
      <c r="H14" s="32"/>
      <c r="I14" s="33"/>
    </row>
    <row r="15" spans="1:9" s="34" customFormat="1" ht="23.25">
      <c r="A15" s="35" t="s">
        <v>30</v>
      </c>
      <c r="B15" s="87"/>
      <c r="C15" s="92">
        <v>-1033315</v>
      </c>
      <c r="D15" s="92">
        <v>-1033315</v>
      </c>
      <c r="E15" s="92">
        <v>-1177673</v>
      </c>
      <c r="F15" s="93">
        <f>E15-C15</f>
        <v>-144358</v>
      </c>
      <c r="G15" s="36" t="s">
        <v>34</v>
      </c>
      <c r="H15" s="32"/>
      <c r="I15" s="33"/>
    </row>
    <row r="16" spans="1:9" s="30" customFormat="1" ht="15.75">
      <c r="A16" s="37" t="s">
        <v>15</v>
      </c>
      <c r="B16" s="90">
        <f>SUM(B13:B15)</f>
        <v>0</v>
      </c>
      <c r="C16" s="90">
        <f>SUM(C13:C15)</f>
        <v>-1451779</v>
      </c>
      <c r="D16" s="90">
        <f>SUM(D13:D15)</f>
        <v>-1451779</v>
      </c>
      <c r="E16" s="90">
        <f>SUM(E13:E15)</f>
        <v>-2891717</v>
      </c>
      <c r="F16" s="94">
        <f>SUM(F13:F15)</f>
        <v>-1439938</v>
      </c>
      <c r="G16" s="38"/>
      <c r="H16" s="28"/>
      <c r="I16" s="29"/>
    </row>
    <row r="17" spans="1:9" s="34" customFormat="1" ht="15.75">
      <c r="A17" s="39" t="s">
        <v>16</v>
      </c>
      <c r="B17" s="106"/>
      <c r="C17" s="104"/>
      <c r="D17" s="104"/>
      <c r="E17" s="107"/>
      <c r="F17" s="108">
        <f>E17-C17</f>
        <v>0</v>
      </c>
      <c r="G17" s="40"/>
      <c r="H17" s="32"/>
      <c r="I17" s="33"/>
    </row>
    <row r="18" spans="1:9" s="34" customFormat="1" ht="15.75">
      <c r="A18" s="41" t="s">
        <v>17</v>
      </c>
      <c r="B18" s="95"/>
      <c r="C18" s="87"/>
      <c r="D18" s="87"/>
      <c r="E18" s="87"/>
      <c r="F18" s="89"/>
      <c r="G18" s="42"/>
      <c r="H18" s="32"/>
      <c r="I18" s="33"/>
    </row>
    <row r="19" spans="1:9" s="34" customFormat="1" ht="15.75">
      <c r="A19" s="41"/>
      <c r="B19" s="95"/>
      <c r="C19" s="87"/>
      <c r="D19" s="87"/>
      <c r="E19" s="87"/>
      <c r="F19" s="89">
        <f>E19-C19</f>
        <v>0</v>
      </c>
      <c r="G19" s="42"/>
      <c r="H19" s="32"/>
      <c r="I19" s="33"/>
    </row>
    <row r="20" spans="1:9" s="34" customFormat="1" ht="15.75">
      <c r="A20" s="31" t="s">
        <v>18</v>
      </c>
      <c r="B20" s="96">
        <f>SUM(B19:B19)</f>
        <v>0</v>
      </c>
      <c r="C20" s="96">
        <f>SUM(C19:C19)</f>
        <v>0</v>
      </c>
      <c r="D20" s="96">
        <f>SUM(D19:D19)</f>
        <v>0</v>
      </c>
      <c r="E20" s="96">
        <f>SUM(E19:E19)</f>
        <v>0</v>
      </c>
      <c r="F20" s="97">
        <f>SUM(F19)</f>
        <v>0</v>
      </c>
      <c r="G20" s="42"/>
      <c r="H20" s="32"/>
      <c r="I20" s="33"/>
    </row>
    <row r="21" spans="1:102" s="45" customFormat="1" ht="15.75">
      <c r="A21" s="26" t="s">
        <v>19</v>
      </c>
      <c r="B21" s="98">
        <f>B20+B17+B16+B11+B8</f>
        <v>0</v>
      </c>
      <c r="C21" s="98">
        <f>C20+C17+C16+C11+C8</f>
        <v>0</v>
      </c>
      <c r="D21" s="98">
        <f>D20+D17+D16+D11+D8</f>
        <v>0</v>
      </c>
      <c r="E21" s="98">
        <f>E20+E17+E16+E11+E8</f>
        <v>0.39006686164066195</v>
      </c>
      <c r="F21" s="98">
        <f>F20+F17+F16+F11+F8</f>
        <v>0.39006686164066195</v>
      </c>
      <c r="G21" s="43"/>
      <c r="H21" s="32"/>
      <c r="I21" s="32"/>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row>
    <row r="22" spans="1:9" s="34" customFormat="1" ht="15.75">
      <c r="A22" s="41" t="s">
        <v>20</v>
      </c>
      <c r="B22" s="87"/>
      <c r="C22" s="92"/>
      <c r="D22" s="92"/>
      <c r="E22" s="88"/>
      <c r="F22" s="99"/>
      <c r="G22" s="46"/>
      <c r="H22" s="47"/>
      <c r="I22" s="33"/>
    </row>
    <row r="23" spans="1:9" s="34" customFormat="1" ht="15.75">
      <c r="A23" s="48"/>
      <c r="B23" s="87"/>
      <c r="C23" s="92"/>
      <c r="D23" s="92"/>
      <c r="E23" s="88"/>
      <c r="F23" s="100">
        <f>E23-C23</f>
        <v>0</v>
      </c>
      <c r="G23" s="46"/>
      <c r="H23" s="47"/>
      <c r="I23" s="33"/>
    </row>
    <row r="24" spans="1:9" s="30" customFormat="1" ht="15.75">
      <c r="A24" s="41" t="s">
        <v>21</v>
      </c>
      <c r="B24" s="101">
        <f>SUM(B23)</f>
        <v>0</v>
      </c>
      <c r="C24" s="101">
        <f>SUM(C23)</f>
        <v>0</v>
      </c>
      <c r="D24" s="101">
        <f>SUM(D23)</f>
        <v>0</v>
      </c>
      <c r="E24" s="101">
        <f>SUM(E23)</f>
        <v>0</v>
      </c>
      <c r="F24" s="102">
        <f>SUM(F23)</f>
        <v>0</v>
      </c>
      <c r="G24" s="49"/>
      <c r="H24" s="50"/>
      <c r="I24" s="29"/>
    </row>
    <row r="25" spans="1:9" s="30" customFormat="1" ht="15.75">
      <c r="A25" s="26" t="s">
        <v>22</v>
      </c>
      <c r="B25" s="79">
        <f>B24+B21</f>
        <v>0</v>
      </c>
      <c r="C25" s="79">
        <f>C24+C21</f>
        <v>0</v>
      </c>
      <c r="D25" s="79">
        <f>D24+D21</f>
        <v>0</v>
      </c>
      <c r="E25" s="79">
        <f>E24+E21</f>
        <v>0.39006686164066195</v>
      </c>
      <c r="F25" s="79">
        <f>F24+F21</f>
        <v>0.39006686164066195</v>
      </c>
      <c r="G25" s="70"/>
      <c r="H25" s="28"/>
      <c r="I25" s="29"/>
    </row>
    <row r="26" spans="1:9" s="34" customFormat="1" ht="18.75">
      <c r="A26" s="78" t="s">
        <v>23</v>
      </c>
      <c r="B26" s="103"/>
      <c r="C26" s="104"/>
      <c r="D26" s="104"/>
      <c r="E26" s="104"/>
      <c r="F26" s="105">
        <f>E26-C26</f>
        <v>0</v>
      </c>
      <c r="G26" s="51"/>
      <c r="H26" s="52"/>
      <c r="I26" s="33"/>
    </row>
    <row r="27" spans="1:8" s="56" customFormat="1" ht="13.5" customHeight="1">
      <c r="A27" s="53" t="s">
        <v>24</v>
      </c>
      <c r="B27" s="54"/>
      <c r="C27" s="55"/>
      <c r="D27" s="54"/>
      <c r="E27" s="54"/>
      <c r="G27" s="54"/>
      <c r="H27" s="54"/>
    </row>
    <row r="28" spans="1:8" s="56" customFormat="1" ht="15.75">
      <c r="A28" s="57" t="s">
        <v>37</v>
      </c>
      <c r="B28" s="58"/>
      <c r="C28" s="59"/>
      <c r="D28" s="58"/>
      <c r="E28" s="54"/>
      <c r="F28" s="54"/>
      <c r="G28" s="58"/>
      <c r="H28" s="58"/>
    </row>
    <row r="29" spans="1:8" s="56" customFormat="1" ht="14.25" customHeight="1">
      <c r="A29" s="60" t="s">
        <v>38</v>
      </c>
      <c r="B29" s="58"/>
      <c r="C29" s="61"/>
      <c r="D29" s="58"/>
      <c r="E29" s="54"/>
      <c r="F29" s="54"/>
      <c r="G29" s="58"/>
      <c r="H29" s="58"/>
    </row>
    <row r="30" spans="1:8" s="56" customFormat="1" ht="42.75" customHeight="1">
      <c r="A30" s="110" t="s">
        <v>39</v>
      </c>
      <c r="B30" s="111"/>
      <c r="C30" s="111"/>
      <c r="D30" s="111"/>
      <c r="E30" s="111"/>
      <c r="F30" s="111"/>
      <c r="G30" s="111"/>
      <c r="H30" s="58"/>
    </row>
    <row r="31" spans="1:8" s="34" customFormat="1" ht="30" customHeight="1">
      <c r="A31" s="112" t="s">
        <v>36</v>
      </c>
      <c r="B31" s="111"/>
      <c r="C31" s="111"/>
      <c r="D31" s="111"/>
      <c r="E31" s="111"/>
      <c r="F31" s="111"/>
      <c r="G31" s="111"/>
      <c r="H31" s="44"/>
    </row>
    <row r="32" spans="1:8" s="65" customFormat="1" ht="15">
      <c r="A32" s="62" t="s">
        <v>35</v>
      </c>
      <c r="B32" s="63"/>
      <c r="C32" s="63"/>
      <c r="D32" s="63"/>
      <c r="E32" s="63"/>
      <c r="F32" s="63"/>
      <c r="G32" s="64"/>
      <c r="H32" s="63"/>
    </row>
    <row r="33" spans="2:8" ht="15">
      <c r="B33" s="67"/>
      <c r="C33" s="63"/>
      <c r="D33" s="67"/>
      <c r="E33" s="67"/>
      <c r="F33" s="67"/>
      <c r="G33" s="68"/>
      <c r="H33" s="69"/>
    </row>
    <row r="34" spans="2:8" ht="15">
      <c r="B34" s="67"/>
      <c r="C34" s="63"/>
      <c r="D34" s="67"/>
      <c r="E34" s="67"/>
      <c r="F34" s="67"/>
      <c r="G34" s="68"/>
      <c r="H34" s="69"/>
    </row>
    <row r="35" ht="12.75">
      <c r="G35" s="68"/>
    </row>
    <row r="36" ht="12.75">
      <c r="G36" s="68"/>
    </row>
    <row r="37" ht="12.75">
      <c r="G37" s="68"/>
    </row>
    <row r="38" ht="12.75">
      <c r="G38" s="68"/>
    </row>
    <row r="39" ht="12.75">
      <c r="G39" s="68"/>
    </row>
    <row r="40" ht="12.75">
      <c r="G40" s="68"/>
    </row>
    <row r="41" ht="12.75">
      <c r="G41" s="68"/>
    </row>
    <row r="42" ht="12.75">
      <c r="G42" s="68"/>
    </row>
    <row r="43" ht="12.75">
      <c r="G43" s="68"/>
    </row>
    <row r="44" ht="12.75">
      <c r="G44" s="68"/>
    </row>
    <row r="45" ht="12.75">
      <c r="G45" s="68"/>
    </row>
    <row r="46" ht="12.75">
      <c r="G46" s="68"/>
    </row>
    <row r="47" ht="12.75">
      <c r="G47" s="68"/>
    </row>
    <row r="48" ht="12.75">
      <c r="G48" s="68"/>
    </row>
    <row r="49" ht="12.75">
      <c r="G49" s="68"/>
    </row>
    <row r="50" ht="12.75">
      <c r="G50" s="68"/>
    </row>
    <row r="51" ht="12.75">
      <c r="G51" s="68"/>
    </row>
    <row r="52" ht="12.75">
      <c r="G52" s="68"/>
    </row>
    <row r="53" ht="12.75">
      <c r="G53" s="68"/>
    </row>
    <row r="54" ht="12.75">
      <c r="G54" s="68"/>
    </row>
    <row r="55" ht="12.75">
      <c r="G55" s="68"/>
    </row>
    <row r="56" ht="12.75">
      <c r="G56" s="68"/>
    </row>
    <row r="57" ht="12.75">
      <c r="G57" s="68"/>
    </row>
    <row r="58" ht="12.75">
      <c r="G58" s="68"/>
    </row>
    <row r="59" ht="12.75">
      <c r="G59" s="68"/>
    </row>
    <row r="60" ht="12.75">
      <c r="G60" s="68"/>
    </row>
    <row r="61" ht="12.75">
      <c r="G61" s="68"/>
    </row>
    <row r="62" ht="12.75">
      <c r="G62" s="68"/>
    </row>
    <row r="63" ht="12.75">
      <c r="G63" s="68"/>
    </row>
    <row r="64" ht="12.75">
      <c r="G64" s="68"/>
    </row>
    <row r="65" ht="12.75">
      <c r="G65" s="68"/>
    </row>
    <row r="66" ht="12.75">
      <c r="G66" s="68"/>
    </row>
    <row r="67" ht="12.75">
      <c r="G67" s="68"/>
    </row>
    <row r="68" ht="12.75">
      <c r="G68" s="68"/>
    </row>
    <row r="69" ht="12.75">
      <c r="G69" s="68"/>
    </row>
    <row r="70" ht="12.75">
      <c r="G70" s="68"/>
    </row>
    <row r="71" ht="12.75">
      <c r="G71" s="68"/>
    </row>
    <row r="72" ht="12.75">
      <c r="G72" s="68"/>
    </row>
    <row r="73" ht="12.75">
      <c r="G73" s="68"/>
    </row>
    <row r="74" ht="12.75">
      <c r="G74" s="68"/>
    </row>
    <row r="75" ht="12.75">
      <c r="G75" s="68"/>
    </row>
    <row r="76" ht="12.75">
      <c r="G76" s="68"/>
    </row>
    <row r="77" ht="12.75">
      <c r="G77" s="68"/>
    </row>
    <row r="78" ht="12.75">
      <c r="G78" s="68"/>
    </row>
    <row r="79" ht="12.75">
      <c r="G79" s="68"/>
    </row>
    <row r="80" ht="12.75">
      <c r="G80" s="68"/>
    </row>
    <row r="81" ht="12.75">
      <c r="G81" s="68"/>
    </row>
    <row r="82" ht="12.75">
      <c r="G82" s="68"/>
    </row>
    <row r="83" ht="12.75">
      <c r="G83" s="68"/>
    </row>
    <row r="84" ht="12.75">
      <c r="G84" s="68"/>
    </row>
    <row r="85" ht="12.75">
      <c r="G85" s="68"/>
    </row>
    <row r="86" ht="12.75">
      <c r="G86" s="68"/>
    </row>
    <row r="87" ht="12.75">
      <c r="G87" s="68"/>
    </row>
    <row r="88" ht="12.75">
      <c r="G88" s="68"/>
    </row>
    <row r="89" ht="12.75">
      <c r="G89" s="68"/>
    </row>
    <row r="90" ht="12.75">
      <c r="G90" s="68"/>
    </row>
    <row r="91" ht="12.75">
      <c r="G91" s="68"/>
    </row>
    <row r="92" ht="12.75">
      <c r="G92" s="68"/>
    </row>
    <row r="93" ht="12.75">
      <c r="G93" s="68"/>
    </row>
    <row r="94" ht="12.75">
      <c r="G94" s="68"/>
    </row>
    <row r="95" ht="12.75">
      <c r="G95" s="68"/>
    </row>
    <row r="96" ht="12.75">
      <c r="G96" s="68"/>
    </row>
    <row r="97" ht="12.75">
      <c r="G97" s="68"/>
    </row>
    <row r="98" ht="12.75">
      <c r="G98" s="68"/>
    </row>
    <row r="99" ht="12.75">
      <c r="G99" s="68"/>
    </row>
    <row r="100" ht="12.75">
      <c r="G100" s="68"/>
    </row>
    <row r="101" ht="12.75">
      <c r="G101" s="68"/>
    </row>
    <row r="102" ht="12.75">
      <c r="G102" s="68"/>
    </row>
    <row r="103" ht="12.75">
      <c r="G103" s="68"/>
    </row>
    <row r="104" ht="12.75">
      <c r="G104" s="68"/>
    </row>
    <row r="105" ht="12.75">
      <c r="G105" s="68"/>
    </row>
    <row r="106" ht="12.75">
      <c r="G106" s="68"/>
    </row>
    <row r="107" ht="12.75">
      <c r="G107" s="68"/>
    </row>
    <row r="108" ht="12.75">
      <c r="G108" s="68"/>
    </row>
    <row r="109" ht="12.75">
      <c r="G109" s="68"/>
    </row>
    <row r="110" ht="12.75">
      <c r="G110" s="68"/>
    </row>
    <row r="111" ht="12.75">
      <c r="G111" s="68"/>
    </row>
    <row r="112" ht="12.75">
      <c r="G112" s="68"/>
    </row>
    <row r="113" ht="12.75">
      <c r="G113" s="68"/>
    </row>
    <row r="114" ht="12.75">
      <c r="G114" s="68"/>
    </row>
    <row r="115" ht="12.75">
      <c r="G115" s="68"/>
    </row>
    <row r="116" ht="12.75">
      <c r="G116" s="68"/>
    </row>
    <row r="117" ht="12.75">
      <c r="G117" s="68"/>
    </row>
    <row r="118" ht="12.75">
      <c r="G118" s="68"/>
    </row>
    <row r="119" ht="12.75">
      <c r="G119" s="68"/>
    </row>
    <row r="120" ht="12.75">
      <c r="G120" s="68"/>
    </row>
    <row r="121" ht="12.75">
      <c r="G121" s="68"/>
    </row>
    <row r="122" ht="12.75">
      <c r="G122" s="68"/>
    </row>
    <row r="123" ht="12.75">
      <c r="G123" s="68"/>
    </row>
  </sheetData>
  <sheetProtection/>
  <mergeCells count="3">
    <mergeCell ref="A2:G2"/>
    <mergeCell ref="A30:G30"/>
    <mergeCell ref="A31:G31"/>
  </mergeCells>
  <printOptions/>
  <pageMargins left="0.75" right="0.75" top="0.42" bottom="0.24" header="0.17" footer="0.18"/>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Transit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amosj</dc:creator>
  <cp:keywords/>
  <dc:description/>
  <cp:lastModifiedBy>Janet Masuo</cp:lastModifiedBy>
  <cp:lastPrinted>2008-07-11T21:39:50Z</cp:lastPrinted>
  <dcterms:created xsi:type="dcterms:W3CDTF">2008-06-06T16:22:26Z</dcterms:created>
  <dcterms:modified xsi:type="dcterms:W3CDTF">2008-08-08T16:20:50Z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