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45" windowWidth="12120" windowHeight="666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'Sheet1'!$A$1:$J$267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<sst xmlns="http://schemas.openxmlformats.org/spreadsheetml/2006/main" count="336" uniqueCount="305">
  <si>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</t>
  </si>
  <si>
    <t>Fund</t>
  </si>
  <si>
    <t>Project</t>
  </si>
  <si>
    <t>Description</t>
  </si>
  <si>
    <t>2006 - 2011</t>
  </si>
  <si>
    <t xml:space="preserve">Total </t>
  </si>
  <si>
    <t>HMC/MEI 2004 BND PROCEEDS</t>
  </si>
  <si>
    <t>D11233</t>
  </si>
  <si>
    <t>HMC/MEI 2004 Bond Proceeds</t>
  </si>
  <si>
    <t xml:space="preserve">                                              Total Fund 3974</t>
  </si>
  <si>
    <t xml:space="preserve">HMC/MEI 04B BND PROCEEDS </t>
  </si>
  <si>
    <t>D11236</t>
  </si>
  <si>
    <t>HMC/MEI 04B BND PROCEEDS</t>
  </si>
  <si>
    <t xml:space="preserve">                                             Total Fund 3795</t>
  </si>
  <si>
    <t>Long Term Leases</t>
  </si>
  <si>
    <t>Property Services: LT Lease</t>
  </si>
  <si>
    <t xml:space="preserve">                                                Total Fund 3310</t>
  </si>
  <si>
    <t>Parks and Open Space Acq</t>
  </si>
  <si>
    <t>T/T 349304-Pool</t>
  </si>
  <si>
    <t xml:space="preserve">                                                   Total Fund 3090</t>
  </si>
  <si>
    <t>Parks, REC and Open Space</t>
  </si>
  <si>
    <t>E Lk Sammamish Loan</t>
  </si>
  <si>
    <t>Ballfield Initiative</t>
  </si>
  <si>
    <t>Parks Cedar River Trail</t>
  </si>
  <si>
    <t>Preston Edge Property</t>
  </si>
  <si>
    <t>Sammamish Slough</t>
  </si>
  <si>
    <t>Farm Management Plan</t>
  </si>
  <si>
    <t>D10346</t>
  </si>
  <si>
    <t>Parks-316/Pks Rec &amp; Open Space</t>
  </si>
  <si>
    <t xml:space="preserve">                                                     Total Fund 3160</t>
  </si>
  <si>
    <t>Building Construction Improvement 03B BANS</t>
  </si>
  <si>
    <t>D13413</t>
  </si>
  <si>
    <t>Bldg. Const. Imprv. 03B BAN</t>
  </si>
  <si>
    <t xml:space="preserve">                                                 Total Fund 3805</t>
  </si>
  <si>
    <t>BCI 2002 BAN Excess Earnings</t>
  </si>
  <si>
    <t xml:space="preserve">                                                        Total Fund 3808</t>
  </si>
  <si>
    <t>Parks Facilities Rehab</t>
  </si>
  <si>
    <t>349306</t>
  </si>
  <si>
    <t>TRASH COMPACTOR IMPROVEME</t>
  </si>
  <si>
    <t>349411</t>
  </si>
  <si>
    <t>FED WY POOL REPAIRS</t>
  </si>
  <si>
    <t>349718</t>
  </si>
  <si>
    <t>AQUATICS CENTER REHAB</t>
  </si>
  <si>
    <t>349981</t>
  </si>
  <si>
    <t>WHITE CENTER REHAB</t>
  </si>
  <si>
    <t>349443</t>
  </si>
  <si>
    <t>BOILER REPLACEMENT</t>
  </si>
  <si>
    <t>D10347</t>
  </si>
  <si>
    <t>PARKS-3490/PKS FAC REHAB</t>
  </si>
  <si>
    <t xml:space="preserve">                                                       Total Fund 3490</t>
  </si>
  <si>
    <t>HMC Repair &amp; Replacement Fund</t>
  </si>
  <si>
    <t>678315</t>
  </si>
  <si>
    <t>HMC FIXED EQUIPMT INSTALL</t>
  </si>
  <si>
    <t>678344</t>
  </si>
  <si>
    <t>HMC-ANESTHES OFFICE</t>
  </si>
  <si>
    <t>678387</t>
  </si>
  <si>
    <t>VASCULAR LAB</t>
  </si>
  <si>
    <t>678394</t>
  </si>
  <si>
    <t>2EH RESEARCH LAB</t>
  </si>
  <si>
    <t>678395</t>
  </si>
  <si>
    <t>OB/GYN OFFICES</t>
  </si>
  <si>
    <t>678399</t>
  </si>
  <si>
    <t>TOILET ROOM UPGRADES</t>
  </si>
  <si>
    <t>678404</t>
  </si>
  <si>
    <t>PIONEER SQ BLDG RF REPAIR</t>
  </si>
  <si>
    <t>678405</t>
  </si>
  <si>
    <t>SLEEP LAB</t>
  </si>
  <si>
    <t>678407</t>
  </si>
  <si>
    <t>BEHAR TENANT IMPROVEMENTS</t>
  </si>
  <si>
    <t>678409</t>
  </si>
  <si>
    <t>CHILD CARE CENTER COOL</t>
  </si>
  <si>
    <t>678413</t>
  </si>
  <si>
    <t>4EH/4WH REHAB RENOVATIONS</t>
  </si>
  <si>
    <t>678424</t>
  </si>
  <si>
    <t>9EH BURN UNIT NURSE STATI</t>
  </si>
  <si>
    <t>678428</t>
  </si>
  <si>
    <t>CENTRAL RATE ALLOCATION</t>
  </si>
  <si>
    <t>678439</t>
  </si>
  <si>
    <t>SEISMC UPGRD ELEV1,2,6-10</t>
  </si>
  <si>
    <t>678448</t>
  </si>
  <si>
    <t>CLINICAL RADIOLOGY RM ADD</t>
  </si>
  <si>
    <t xml:space="preserve">                                                     Total Fund 3961</t>
  </si>
  <si>
    <t>HMC Construction 97 Excess Earnings</t>
  </si>
  <si>
    <t>D10166</t>
  </si>
  <si>
    <t>DEFAULT</t>
  </si>
  <si>
    <t xml:space="preserve">                                               Total Fund 3878</t>
  </si>
  <si>
    <t>Building Repair &amp; Replacement</t>
  </si>
  <si>
    <t>395115</t>
  </si>
  <si>
    <t>AUKEEN DIV ADA UPGRADES</t>
  </si>
  <si>
    <t>395201</t>
  </si>
  <si>
    <t>GARAGE SEISMIC/DECK ASSES</t>
  </si>
  <si>
    <t>395202</t>
  </si>
  <si>
    <t>RENTON PH SEISMIC UPGRADE</t>
  </si>
  <si>
    <t>395204</t>
  </si>
  <si>
    <t>WHITE CTR PH SEISMIC UPGR</t>
  </si>
  <si>
    <t>395205</t>
  </si>
  <si>
    <t>YSC SEISMIC DETENTION GYM</t>
  </si>
  <si>
    <t>395309</t>
  </si>
  <si>
    <t>CH 1FL JURY ASSEMBLY RM</t>
  </si>
  <si>
    <t>395425</t>
  </si>
  <si>
    <t>ADR RENOVATIONS</t>
  </si>
  <si>
    <t>395547</t>
  </si>
  <si>
    <t>TRANSFER TO CX</t>
  </si>
  <si>
    <t>3X5435</t>
  </si>
  <si>
    <t>COURTHOUSE 1 &amp; 2 LOBBIES</t>
  </si>
  <si>
    <t>395311</t>
  </si>
  <si>
    <t>YESLER IMPROVEMENTS</t>
  </si>
  <si>
    <t>395117</t>
  </si>
  <si>
    <t>NE DIST CT ADA UPGRADES</t>
  </si>
  <si>
    <t>395853</t>
  </si>
  <si>
    <t>RJC ADDITIONAL WORK RSV</t>
  </si>
  <si>
    <t>D17587</t>
  </si>
  <si>
    <t>BR&amp;R-NEW PROJECTS-DEFAULT</t>
  </si>
  <si>
    <t xml:space="preserve">                                                   Total Fund 3951</t>
  </si>
  <si>
    <t>Regional Justice Center Projects</t>
  </si>
  <si>
    <t>D13325</t>
  </si>
  <si>
    <t>REGIONAL JUST CTR BAN DFT</t>
  </si>
  <si>
    <t xml:space="preserve">                                                  Total Fund 3461</t>
  </si>
  <si>
    <t>BC &amp; I BAN Proceeds</t>
  </si>
  <si>
    <t>D12485</t>
  </si>
  <si>
    <t>BC &amp; I 2001 BAN PROCEEDS</t>
  </si>
  <si>
    <t>380201</t>
  </si>
  <si>
    <t>TRANSFER TO FUND 3951 BAN</t>
  </si>
  <si>
    <t xml:space="preserve">                                                Total Fund 3802</t>
  </si>
  <si>
    <t>395145</t>
  </si>
  <si>
    <t>KCCF MECHANICAL FEASIBILI</t>
  </si>
  <si>
    <t>395146</t>
  </si>
  <si>
    <t>RJC LAUNDRY OZONE CONVERS</t>
  </si>
  <si>
    <t>395147</t>
  </si>
  <si>
    <t>BLDG ENERGY CONSERVATION</t>
  </si>
  <si>
    <t>134T03</t>
  </si>
  <si>
    <t>CH MISC WALL REP CFM</t>
  </si>
  <si>
    <t>395213</t>
  </si>
  <si>
    <t>JAIL HEALTH EQUIPMEN</t>
  </si>
  <si>
    <t>309009</t>
  </si>
  <si>
    <t>ISSAQUAH SCHL DIST 4</t>
  </si>
  <si>
    <t>309011</t>
  </si>
  <si>
    <t>SNOQUALMIE VLY SCHL4</t>
  </si>
  <si>
    <t>316125</t>
  </si>
  <si>
    <t xml:space="preserve">E LK SAMMAMISH LOAN </t>
  </si>
  <si>
    <t>349335</t>
  </si>
  <si>
    <t>PRESTON SNOQUALMIE T</t>
  </si>
  <si>
    <t>HMC Construction 97</t>
  </si>
  <si>
    <t xml:space="preserve">                                              Total Fund 3873</t>
  </si>
  <si>
    <t>387301</t>
  </si>
  <si>
    <t>HMC VIEW PARK GARAGE</t>
  </si>
  <si>
    <t>387302</t>
  </si>
  <si>
    <t>TRSNFR TO 3961/67843</t>
  </si>
  <si>
    <t>395305</t>
  </si>
  <si>
    <t>4FL COURTHOUSE DESIGN</t>
  </si>
  <si>
    <t>346512</t>
  </si>
  <si>
    <t>TRNSFR TO 395740-KCC</t>
  </si>
  <si>
    <t xml:space="preserve">CONSERV FUTURES SUB-FUND </t>
  </si>
  <si>
    <t>315100</t>
  </si>
  <si>
    <t>315154</t>
  </si>
  <si>
    <t xml:space="preserve">SALMON BAY          </t>
  </si>
  <si>
    <t>315401</t>
  </si>
  <si>
    <t xml:space="preserve">DELRIDGE OPEN SPACE </t>
  </si>
  <si>
    <t>315404</t>
  </si>
  <si>
    <t>THORNTON CREEK NATUR</t>
  </si>
  <si>
    <t>315405</t>
  </si>
  <si>
    <t xml:space="preserve">FREMONT PEAK FARM   </t>
  </si>
  <si>
    <t>315416</t>
  </si>
  <si>
    <t xml:space="preserve">WHITTIER PARK       </t>
  </si>
  <si>
    <t>315099</t>
  </si>
  <si>
    <t>CFL PROGRAM SUPPORT</t>
  </si>
  <si>
    <t>COUNTY CFL CONTINGENCY</t>
  </si>
  <si>
    <t>315115</t>
  </si>
  <si>
    <t>SOOS CREEK CEDAR TR CNCTR</t>
  </si>
  <si>
    <t>315126</t>
  </si>
  <si>
    <t>HOLDER CR/ISSAQUAH CRK</t>
  </si>
  <si>
    <t>315153</t>
  </si>
  <si>
    <t>POINT REDISCOVERY</t>
  </si>
  <si>
    <t xml:space="preserve">                           Total Fund 3151</t>
  </si>
  <si>
    <t>SURF &amp; STRM WTR MGMT CNST</t>
  </si>
  <si>
    <t>047101</t>
  </si>
  <si>
    <t>SNOQ 205 FLOOD HAZARD</t>
  </si>
  <si>
    <t xml:space="preserve">                    Total Fund 3180</t>
  </si>
  <si>
    <t>1A7105</t>
  </si>
  <si>
    <t>13.5 TOLT PIPELINE</t>
  </si>
  <si>
    <t>045173</t>
  </si>
  <si>
    <t>T/T SWM CIP NONBOND</t>
  </si>
  <si>
    <t xml:space="preserve">AIRPORT CONSTRUCTION     </t>
  </si>
  <si>
    <t>001379</t>
  </si>
  <si>
    <t>NOISE PROGRAM PART 1</t>
  </si>
  <si>
    <t xml:space="preserve">                    Total Fund 3380</t>
  </si>
  <si>
    <t>001341</t>
  </si>
  <si>
    <t>CLAIMS &amp; SETTLEMENTS</t>
  </si>
  <si>
    <t>001399</t>
  </si>
  <si>
    <t>002101</t>
  </si>
  <si>
    <t xml:space="preserve">FLIGHT TRACK MONITORING </t>
  </si>
  <si>
    <t xml:space="preserve">DUWAMISH </t>
  </si>
  <si>
    <t>Working Forest 96 BD SBFD</t>
  </si>
  <si>
    <t>D11726</t>
  </si>
  <si>
    <t>WORKING FOREST 95 BN</t>
  </si>
  <si>
    <t xml:space="preserve">                            Total Fund 3391</t>
  </si>
  <si>
    <t>WORKING FOREST PROGRAM</t>
  </si>
  <si>
    <t>Title III Forestry</t>
  </si>
  <si>
    <t xml:space="preserve">                            Total Fund 3392</t>
  </si>
  <si>
    <t>COOP EXT ORCA PROGRAM</t>
  </si>
  <si>
    <t>King County Open Space</t>
  </si>
  <si>
    <t xml:space="preserve">                                Total 3511</t>
  </si>
  <si>
    <t>Open Space Admin Subfund</t>
  </si>
  <si>
    <t>D03511</t>
  </si>
  <si>
    <t>ADMIN DEFAULT</t>
  </si>
  <si>
    <t>352127</t>
  </si>
  <si>
    <t>PEGGY'S PARK</t>
  </si>
  <si>
    <t>352135</t>
  </si>
  <si>
    <t>SWAMP CREEK</t>
  </si>
  <si>
    <t>352154</t>
  </si>
  <si>
    <t>HILLMAN CITY P PATCH</t>
  </si>
  <si>
    <t>352155</t>
  </si>
  <si>
    <t>SOUNDWAY PROPERTIES</t>
  </si>
  <si>
    <t xml:space="preserve">                                Total Fund 3521</t>
  </si>
  <si>
    <t xml:space="preserve">TRNSF OF DEV CREDIT PROG </t>
  </si>
  <si>
    <t>D14691</t>
  </si>
  <si>
    <t>TRNSF OF DEV CREDIT</t>
  </si>
  <si>
    <t>369001</t>
  </si>
  <si>
    <t>TRANSFER OF DEVELOPM</t>
  </si>
  <si>
    <t xml:space="preserve">                     Total Fund 3691</t>
  </si>
  <si>
    <t xml:space="preserve">FARMLAND CONSERVATN PROG </t>
  </si>
  <si>
    <t xml:space="preserve">                          Total Fund 3842</t>
  </si>
  <si>
    <t xml:space="preserve">                          Total Fund 3840</t>
  </si>
  <si>
    <t xml:space="preserve">                          Total Fund 3841</t>
  </si>
  <si>
    <t>Farmland &amp; Open Space Acq</t>
  </si>
  <si>
    <t>D03840</t>
  </si>
  <si>
    <t>Default Farmland</t>
  </si>
  <si>
    <t>Farmland Preservation 96 Bond Fund</t>
  </si>
  <si>
    <t>D03841</t>
  </si>
  <si>
    <t>Farmlands Initiative</t>
  </si>
  <si>
    <t>Default Farmland Preservation</t>
  </si>
  <si>
    <t>D16415</t>
  </si>
  <si>
    <t>Ag Preserve Default</t>
  </si>
  <si>
    <t xml:space="preserve">FED NATRL CONSERV GRANT </t>
  </si>
  <si>
    <t xml:space="preserve">LOWER GREEN APD-STEWART </t>
  </si>
  <si>
    <t xml:space="preserve">Grand Total - Attachment I - General Government </t>
  </si>
  <si>
    <t>Grand Total - Attachment II - Roads</t>
  </si>
  <si>
    <t>Grand Total - Attachment III - Wastewater Treatment</t>
  </si>
  <si>
    <t>Grand Total - Attachment IV - Surface Water</t>
  </si>
  <si>
    <t>Grand Total - Attachment V - MMRF</t>
  </si>
  <si>
    <t>Grand Total - Attachment VI - Solid Waste</t>
  </si>
  <si>
    <t xml:space="preserve">                            Grand Total - All Funds</t>
  </si>
  <si>
    <t>96 Tech System Bond Sub-fund</t>
  </si>
  <si>
    <t xml:space="preserve">     Total Fund 3434</t>
  </si>
  <si>
    <t>98 Tech Bond Construction</t>
  </si>
  <si>
    <t xml:space="preserve">                     Total Fund 3436</t>
  </si>
  <si>
    <t>D13500</t>
  </si>
  <si>
    <t>95 Technology Bond Default</t>
  </si>
  <si>
    <t>D13436</t>
  </si>
  <si>
    <t>98 Tech Bond Default</t>
  </si>
  <si>
    <t>ECS Levy Sub-Fund</t>
  </si>
  <si>
    <t xml:space="preserve">                     Total Fund 3471</t>
  </si>
  <si>
    <t>ECS Central Allocation</t>
  </si>
  <si>
    <t>D15687</t>
  </si>
  <si>
    <t>ECS Levy Distribution</t>
  </si>
  <si>
    <t>ECS County Projects</t>
  </si>
  <si>
    <t>King County ECS</t>
  </si>
  <si>
    <t>D15688</t>
  </si>
  <si>
    <t>Radio Comm Services CIP Fund</t>
  </si>
  <si>
    <t>Regional 800 MHZ Trunked</t>
  </si>
  <si>
    <t>D15080</t>
  </si>
  <si>
    <t>Radio Comm-Infrastructure Reserve Default</t>
  </si>
  <si>
    <t xml:space="preserve">OIRM Capital Projects </t>
  </si>
  <si>
    <t xml:space="preserve">                                          Total Fund 3771</t>
  </si>
  <si>
    <t>LSJI</t>
  </si>
  <si>
    <t>Business Continuity</t>
  </si>
  <si>
    <t>Network Infrastructure Optimization</t>
  </si>
  <si>
    <t>Network Infrastructure Optimization Implement</t>
  </si>
  <si>
    <t>Business Continuity Implement</t>
  </si>
  <si>
    <t>Bus Continuity Data Ctr Ops</t>
  </si>
  <si>
    <t>PH-HIPAA Compliance</t>
  </si>
  <si>
    <t>Sup Ct-Video Conference</t>
  </si>
  <si>
    <t>ITS CAPITAL</t>
  </si>
  <si>
    <t>206INF</t>
  </si>
  <si>
    <t>D12800</t>
  </si>
  <si>
    <t>ITS Capital Default</t>
  </si>
  <si>
    <t xml:space="preserve">                                          Total Fund 3781</t>
  </si>
  <si>
    <t>Messaging Replacement</t>
  </si>
  <si>
    <t>Departmental IT Equipment</t>
  </si>
  <si>
    <t>REET I</t>
  </si>
  <si>
    <t>REET I Transfer to 3522</t>
  </si>
  <si>
    <t xml:space="preserve">                            Total Fund 3681</t>
  </si>
  <si>
    <t>Environmental Resource</t>
  </si>
  <si>
    <t>Tacoma Pipeline Mitigation</t>
  </si>
  <si>
    <t xml:space="preserve">                            Total Fund 3671</t>
  </si>
  <si>
    <t>T/T Farmland Conservation 3842</t>
  </si>
  <si>
    <t>REET I Deebt Service</t>
  </si>
  <si>
    <t>009530</t>
  </si>
  <si>
    <t>LAKE YOUNG ELEM DIST</t>
  </si>
  <si>
    <t>009725</t>
  </si>
  <si>
    <t>MOORLANDS ELEM DIST</t>
  </si>
  <si>
    <t>Youth Services Detention Facility Construction</t>
  </si>
  <si>
    <t>NEW JUVENILE DETENTI</t>
  </si>
  <si>
    <t xml:space="preserve">                      Total Fund 3190</t>
  </si>
  <si>
    <t>3X5538</t>
  </si>
  <si>
    <t>ISSAQUAH DIST CT PLAN</t>
  </si>
  <si>
    <t xml:space="preserve">                     Total Fund 3472</t>
  </si>
  <si>
    <t xml:space="preserve">                     Total Fund 3473</t>
  </si>
  <si>
    <t>RENTON MAINTENANCE FACILITY</t>
  </si>
  <si>
    <t xml:space="preserve">CADMAN SEWER CONNECTION  </t>
  </si>
  <si>
    <t>STAR LAKE FACILITY REMODE</t>
  </si>
  <si>
    <t>RNTN BLDG BOND DEBT RTRMT</t>
  </si>
  <si>
    <t xml:space="preserve">                                      Total Fund 3850</t>
  </si>
  <si>
    <t>Attachment A</t>
  </si>
  <si>
    <t>Adopted Ordinance 15333, Section 114: Capital Improvement Program - dated October 11, 2006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</si>
</sst>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[Red]\(#,##0\)"/>
    <numFmt numFmtId="171" formatCode="0_);[Red]\(0\)"/>
    <numFmt numFmtId="172" formatCode="#,##0;[Red]\(#,##0\);0"/>
  </numFmts>
  <fonts count="1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0" fillId="0" borderId="0" xfId="0" applyAlignment="1">
      <alignment horizontal="center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21" applyFont="1" applyBorder="1">
      <alignment/>
      <protection/>
    </xf>
    <xf numFmtId="0" fontId="2" fillId="0" borderId="2" xfId="0" applyFont="1" applyBorder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 wrapText="1"/>
    </xf>
    <xf numFmtId="164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4" fontId="0" fillId="0" borderId="6" xfId="15" applyNumberForma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64" fontId="0" fillId="0" borderId="9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64" fontId="0" fillId="0" borderId="10" xfId="15" applyNumberFormat="1" applyBorder="1" applyAlignment="1">
      <alignment/>
    </xf>
    <xf numFmtId="164" fontId="0" fillId="0" borderId="11" xfId="15" applyNumberFormat="1" applyBorder="1" applyAlignment="1">
      <alignment/>
    </xf>
    <xf numFmtId="0" fontId="0" fillId="0" borderId="5" xfId="0" applyFont="1" applyFill="1" applyBorder="1" applyAlignment="1">
      <alignment/>
    </xf>
    <xf numFmtId="164" fontId="0" fillId="0" borderId="10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8" xfId="0" applyFont="1" applyFill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0" fontId="2" fillId="0" borderId="7" xfId="0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164" fontId="0" fillId="0" borderId="4" xfId="15" applyNumberFormat="1" applyFont="1" applyBorder="1" applyAlignment="1">
      <alignment horizontal="left"/>
    </xf>
    <xf numFmtId="164" fontId="0" fillId="0" borderId="5" xfId="15" applyNumberFormat="1" applyFont="1" applyBorder="1" applyAlignment="1">
      <alignment horizontal="left"/>
    </xf>
    <xf numFmtId="164" fontId="0" fillId="0" borderId="10" xfId="15" applyNumberFormat="1" applyFont="1" applyBorder="1" applyAlignment="1">
      <alignment horizontal="left"/>
    </xf>
    <xf numFmtId="164" fontId="0" fillId="0" borderId="6" xfId="15" applyNumberFormat="1" applyFont="1" applyBorder="1" applyAlignment="1">
      <alignment horizontal="left"/>
    </xf>
    <xf numFmtId="164" fontId="0" fillId="0" borderId="7" xfId="15" applyNumberFormat="1" applyFont="1" applyBorder="1" applyAlignment="1">
      <alignment horizontal="left"/>
    </xf>
    <xf numFmtId="164" fontId="0" fillId="0" borderId="8" xfId="15" applyNumberFormat="1" applyFont="1" applyBorder="1" applyAlignment="1">
      <alignment horizontal="left"/>
    </xf>
    <xf numFmtId="164" fontId="0" fillId="0" borderId="11" xfId="15" applyNumberFormat="1" applyFont="1" applyBorder="1" applyAlignment="1">
      <alignment horizontal="left"/>
    </xf>
    <xf numFmtId="164" fontId="0" fillId="0" borderId="9" xfId="15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170" fontId="7" fillId="2" borderId="0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7" fillId="0" borderId="5" xfId="22" applyFont="1" applyFill="1" applyBorder="1" applyAlignment="1">
      <alignment wrapText="1"/>
      <protection/>
    </xf>
    <xf numFmtId="0" fontId="7" fillId="0" borderId="8" xfId="22" applyFont="1" applyFill="1" applyBorder="1" applyAlignment="1">
      <alignment wrapText="1"/>
      <protection/>
    </xf>
    <xf numFmtId="0" fontId="0" fillId="0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4" xfId="15" applyNumberFormat="1" applyFont="1" applyBorder="1" applyAlignment="1">
      <alignment/>
    </xf>
    <xf numFmtId="164" fontId="9" fillId="0" borderId="3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0" fontId="7" fillId="2" borderId="0" xfId="0" applyFont="1" applyFill="1" applyBorder="1" applyAlignment="1">
      <alignment wrapText="1"/>
    </xf>
    <xf numFmtId="0" fontId="7" fillId="0" borderId="4" xfId="22" applyFont="1" applyFill="1" applyBorder="1" applyAlignment="1">
      <alignment wrapText="1"/>
      <protection/>
    </xf>
    <xf numFmtId="0" fontId="7" fillId="0" borderId="7" xfId="22" applyFont="1" applyFill="1" applyBorder="1" applyAlignment="1">
      <alignment wrapText="1"/>
      <protection/>
    </xf>
    <xf numFmtId="164" fontId="10" fillId="0" borderId="1" xfId="15" applyNumberFormat="1" applyFont="1" applyBorder="1" applyAlignment="1">
      <alignment/>
    </xf>
    <xf numFmtId="0" fontId="2" fillId="0" borderId="7" xfId="0" applyFont="1" applyBorder="1" applyAlignment="1">
      <alignment/>
    </xf>
    <xf numFmtId="164" fontId="7" fillId="0" borderId="10" xfId="15" applyNumberFormat="1" applyFont="1" applyFill="1" applyBorder="1" applyAlignment="1">
      <alignment horizontal="right" wrapText="1"/>
    </xf>
    <xf numFmtId="164" fontId="7" fillId="0" borderId="11" xfId="15" applyNumberFormat="1" applyFont="1" applyFill="1" applyBorder="1" applyAlignment="1">
      <alignment horizontal="right" wrapText="1"/>
    </xf>
    <xf numFmtId="164" fontId="10" fillId="0" borderId="17" xfId="15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1" xfId="15" applyNumberFormat="1" applyFont="1" applyFill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37" fontId="0" fillId="0" borderId="14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64" fontId="0" fillId="0" borderId="6" xfId="15" applyNumberFormat="1" applyFont="1" applyBorder="1" applyAlignment="1">
      <alignment/>
    </xf>
    <xf numFmtId="164" fontId="0" fillId="0" borderId="9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7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8" xfId="15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14" xfId="15" applyNumberFormat="1" applyBorder="1" applyAlignment="1">
      <alignment/>
    </xf>
    <xf numFmtId="164" fontId="2" fillId="0" borderId="14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164" fontId="2" fillId="0" borderId="14" xfId="0" applyNumberFormat="1" applyFont="1" applyFill="1" applyBorder="1" applyAlignment="1">
      <alignment/>
    </xf>
    <xf numFmtId="164" fontId="0" fillId="0" borderId="1" xfId="15" applyNumberForma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2" fillId="0" borderId="12" xfId="15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NSFIEL\LOCALS~1\Temp\3490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NSFIEL\LOCALS~1\Temp\Attachment%20V%20MMR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NSFIEL\LOCALS~1\Temp\Attachment%20VI%20%20Solid%20Waste%20CI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NSFIEL\LOCALS~1\Temp\Attachment%20II%20Road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NSFIEL\LOCALS~1\Temp\Attachment%20III%20Wastewater%20Treat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psedProjects"/>
      <sheetName val="FinPlan"/>
      <sheetName val="3XXXR"/>
      <sheetName val="3XXX"/>
    </sheetNames>
    <sheetDataSet>
      <sheetData sheetId="3">
        <row r="27">
          <cell r="P27">
            <v>-2198</v>
          </cell>
        </row>
        <row r="32">
          <cell r="P32">
            <v>-7926</v>
          </cell>
        </row>
        <row r="70">
          <cell r="P70">
            <v>-1672</v>
          </cell>
        </row>
        <row r="73">
          <cell r="P73">
            <v>-1007</v>
          </cell>
        </row>
        <row r="124">
          <cell r="P124">
            <v>-339</v>
          </cell>
        </row>
        <row r="165">
          <cell r="P165">
            <v>-1556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D18">
            <v>-940639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lid Waste CIP"/>
    </sheetNames>
    <sheetDataSet>
      <sheetData sheetId="0">
        <row r="27">
          <cell r="D27">
            <v>-1880398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-1292824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>
            <v>-19384392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8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8.7109375" style="0" customWidth="1"/>
    <col min="2" max="2" width="9.140625" style="9" customWidth="1"/>
    <col min="3" max="3" width="48.140625" style="0" customWidth="1"/>
    <col min="4" max="10" width="14.57421875" style="0" bestFit="1" customWidth="1"/>
  </cols>
  <sheetData>
    <row r="1" spans="1:10" ht="12.75">
      <c r="A1" s="1" t="s">
        <v>303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304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4" t="s">
        <v>5</v>
      </c>
    </row>
    <row r="5" spans="1:10" ht="15">
      <c r="A5" s="7" t="s">
        <v>1</v>
      </c>
      <c r="B5" s="8" t="s">
        <v>2</v>
      </c>
      <c r="C5" s="11" t="s">
        <v>3</v>
      </c>
      <c r="D5" s="10">
        <v>2006</v>
      </c>
      <c r="E5" s="10">
        <v>2007</v>
      </c>
      <c r="F5" s="10">
        <v>2008</v>
      </c>
      <c r="G5" s="10">
        <v>2009</v>
      </c>
      <c r="H5" s="10">
        <v>2010</v>
      </c>
      <c r="I5" s="10">
        <v>2011</v>
      </c>
      <c r="J5" s="10" t="s">
        <v>4</v>
      </c>
    </row>
    <row r="6" spans="1:10" ht="12.75">
      <c r="A6" s="12">
        <v>3090</v>
      </c>
      <c r="C6" s="17" t="s">
        <v>17</v>
      </c>
      <c r="D6" s="27"/>
      <c r="E6" s="27"/>
      <c r="F6" s="27"/>
      <c r="G6" s="27"/>
      <c r="H6" s="27"/>
      <c r="I6" s="27"/>
      <c r="J6" s="27"/>
    </row>
    <row r="7" spans="1:10" ht="12.75">
      <c r="A7" s="12"/>
      <c r="B7" s="124" t="s">
        <v>287</v>
      </c>
      <c r="C7" t="s">
        <v>288</v>
      </c>
      <c r="D7" s="28">
        <v>-397</v>
      </c>
      <c r="E7" s="27"/>
      <c r="F7" s="27"/>
      <c r="G7" s="27"/>
      <c r="H7" s="27"/>
      <c r="I7" s="27"/>
      <c r="J7" s="28">
        <f>SUM(D7:I7)</f>
        <v>-397</v>
      </c>
    </row>
    <row r="8" spans="1:10" ht="12.75">
      <c r="A8" s="12"/>
      <c r="B8" s="124" t="s">
        <v>289</v>
      </c>
      <c r="C8" t="s">
        <v>290</v>
      </c>
      <c r="D8" s="28">
        <v>-41822</v>
      </c>
      <c r="E8" s="27"/>
      <c r="F8" s="27"/>
      <c r="G8" s="27"/>
      <c r="H8" s="27"/>
      <c r="I8" s="27"/>
      <c r="J8" s="28">
        <f>SUM(D8:I8)</f>
        <v>-41822</v>
      </c>
    </row>
    <row r="9" spans="1:10" ht="12.75">
      <c r="A9" s="12"/>
      <c r="B9" s="9" t="s">
        <v>134</v>
      </c>
      <c r="C9" t="s">
        <v>135</v>
      </c>
      <c r="D9" s="28">
        <v>-3916</v>
      </c>
      <c r="E9" s="28"/>
      <c r="F9" s="28"/>
      <c r="G9" s="28"/>
      <c r="H9" s="28"/>
      <c r="I9" s="28"/>
      <c r="J9" s="28">
        <f>SUM(D9:I9)</f>
        <v>-3916</v>
      </c>
    </row>
    <row r="10" spans="1:10" ht="12.75">
      <c r="A10" s="12"/>
      <c r="B10" s="9" t="s">
        <v>136</v>
      </c>
      <c r="C10" t="s">
        <v>137</v>
      </c>
      <c r="D10" s="28">
        <v>-1084</v>
      </c>
      <c r="E10" s="28"/>
      <c r="F10" s="28"/>
      <c r="G10" s="28"/>
      <c r="H10" s="28"/>
      <c r="I10" s="28"/>
      <c r="J10" s="28">
        <f>SUM(D10:I10)</f>
        <v>-1084</v>
      </c>
    </row>
    <row r="11" spans="1:10" ht="13.5" thickBot="1">
      <c r="A11" s="12"/>
      <c r="B11" s="9">
        <v>309398</v>
      </c>
      <c r="C11" t="s">
        <v>18</v>
      </c>
      <c r="D11" s="28">
        <v>1133</v>
      </c>
      <c r="E11" s="28"/>
      <c r="F11" s="28"/>
      <c r="G11" s="28"/>
      <c r="H11" s="28"/>
      <c r="I11" s="28"/>
      <c r="J11" s="28">
        <f>SUM(D11:I11)</f>
        <v>1133</v>
      </c>
    </row>
    <row r="12" spans="1:10" ht="13.5" thickBot="1">
      <c r="A12" s="12"/>
      <c r="C12" s="14" t="s">
        <v>19</v>
      </c>
      <c r="D12" s="29">
        <f>SUM(D7:D11)</f>
        <v>-46086</v>
      </c>
      <c r="E12" s="29"/>
      <c r="F12" s="29"/>
      <c r="G12" s="29"/>
      <c r="H12" s="29"/>
      <c r="I12" s="29"/>
      <c r="J12" s="29">
        <f>SUM(J7:J11)</f>
        <v>-46086</v>
      </c>
    </row>
    <row r="13" spans="1:10" ht="12.75">
      <c r="A13" s="12"/>
      <c r="D13" s="27"/>
      <c r="E13" s="27"/>
      <c r="F13" s="27"/>
      <c r="G13" s="27"/>
      <c r="H13" s="27"/>
      <c r="I13" s="27"/>
      <c r="J13" s="27"/>
    </row>
    <row r="14" spans="1:10" ht="15">
      <c r="A14" s="12">
        <v>3151</v>
      </c>
      <c r="B14" s="8"/>
      <c r="C14" s="17" t="s">
        <v>152</v>
      </c>
      <c r="D14" s="32"/>
      <c r="E14" s="32"/>
      <c r="F14" s="32"/>
      <c r="G14" s="32"/>
      <c r="H14" s="32"/>
      <c r="I14" s="32"/>
      <c r="J14" s="32"/>
    </row>
    <row r="15" spans="1:10" ht="12.75">
      <c r="A15" s="9"/>
      <c r="B15" s="46" t="s">
        <v>164</v>
      </c>
      <c r="C15" s="46" t="s">
        <v>165</v>
      </c>
      <c r="D15" s="28">
        <v>9243</v>
      </c>
      <c r="E15" s="27"/>
      <c r="F15" s="27"/>
      <c r="G15" s="27"/>
      <c r="H15" s="27"/>
      <c r="I15" s="27"/>
      <c r="J15" s="28">
        <f aca="true" t="shared" si="0" ref="J15:J29">SUM(D15:I15)</f>
        <v>9243</v>
      </c>
    </row>
    <row r="16" spans="1:10" ht="12.75">
      <c r="A16" s="9"/>
      <c r="B16" s="46" t="s">
        <v>153</v>
      </c>
      <c r="C16" s="46" t="s">
        <v>166</v>
      </c>
      <c r="D16" s="28">
        <v>-14811</v>
      </c>
      <c r="E16" s="27"/>
      <c r="F16" s="27"/>
      <c r="G16" s="27"/>
      <c r="H16" s="27"/>
      <c r="I16" s="27"/>
      <c r="J16" s="28">
        <f t="shared" si="0"/>
        <v>-14811</v>
      </c>
    </row>
    <row r="17" spans="1:10" ht="12.75">
      <c r="A17" s="9"/>
      <c r="B17" s="46" t="s">
        <v>167</v>
      </c>
      <c r="C17" s="46" t="s">
        <v>168</v>
      </c>
      <c r="D17" s="28">
        <v>-329</v>
      </c>
      <c r="E17" s="27"/>
      <c r="F17" s="27"/>
      <c r="G17" s="27"/>
      <c r="H17" s="27"/>
      <c r="I17" s="27"/>
      <c r="J17" s="28">
        <f t="shared" si="0"/>
        <v>-329</v>
      </c>
    </row>
    <row r="18" spans="1:10" ht="12.75">
      <c r="A18" s="9"/>
      <c r="B18" s="46" t="s">
        <v>169</v>
      </c>
      <c r="C18" s="46" t="s">
        <v>170</v>
      </c>
      <c r="D18" s="28">
        <v>3440</v>
      </c>
      <c r="E18" s="27"/>
      <c r="F18" s="27"/>
      <c r="G18" s="27"/>
      <c r="H18" s="27"/>
      <c r="I18" s="27"/>
      <c r="J18" s="28">
        <f t="shared" si="0"/>
        <v>3440</v>
      </c>
    </row>
    <row r="19" spans="1:10" ht="13.5" thickBot="1">
      <c r="A19" s="9"/>
      <c r="B19" s="83" t="s">
        <v>171</v>
      </c>
      <c r="C19" s="69" t="s">
        <v>172</v>
      </c>
      <c r="D19" s="28">
        <v>2457</v>
      </c>
      <c r="E19" s="27"/>
      <c r="F19" s="27"/>
      <c r="G19" s="27"/>
      <c r="H19" s="27"/>
      <c r="I19" s="27"/>
      <c r="J19" s="28">
        <f t="shared" si="0"/>
        <v>2457</v>
      </c>
    </row>
    <row r="20" spans="1:10" ht="12.75">
      <c r="A20" s="9"/>
      <c r="B20" s="84" t="s">
        <v>154</v>
      </c>
      <c r="C20" s="73" t="s">
        <v>155</v>
      </c>
      <c r="D20" s="88">
        <v>-200000</v>
      </c>
      <c r="E20" s="68"/>
      <c r="F20" s="68"/>
      <c r="G20" s="68"/>
      <c r="H20" s="68"/>
      <c r="I20" s="68"/>
      <c r="J20" s="38">
        <f t="shared" si="0"/>
        <v>-200000</v>
      </c>
    </row>
    <row r="21" spans="1:10" ht="13.5" thickBot="1">
      <c r="A21" s="9"/>
      <c r="B21" s="85" t="s">
        <v>154</v>
      </c>
      <c r="C21" s="74" t="s">
        <v>155</v>
      </c>
      <c r="D21" s="89">
        <v>200000</v>
      </c>
      <c r="E21" s="75"/>
      <c r="F21" s="75"/>
      <c r="G21" s="75"/>
      <c r="H21" s="75"/>
      <c r="I21" s="75"/>
      <c r="J21" s="41">
        <f t="shared" si="0"/>
        <v>200000</v>
      </c>
    </row>
    <row r="22" spans="1:10" ht="12.75">
      <c r="A22" s="12"/>
      <c r="B22" s="84" t="s">
        <v>156</v>
      </c>
      <c r="C22" s="73" t="s">
        <v>157</v>
      </c>
      <c r="D22" s="88">
        <v>-40000</v>
      </c>
      <c r="E22" s="76"/>
      <c r="F22" s="76"/>
      <c r="G22" s="76"/>
      <c r="H22" s="76"/>
      <c r="I22" s="76"/>
      <c r="J22" s="38">
        <f t="shared" si="0"/>
        <v>-40000</v>
      </c>
    </row>
    <row r="23" spans="1:10" ht="13.5" thickBot="1">
      <c r="A23" s="12"/>
      <c r="B23" s="85" t="s">
        <v>156</v>
      </c>
      <c r="C23" s="74" t="s">
        <v>157</v>
      </c>
      <c r="D23" s="89">
        <v>40000</v>
      </c>
      <c r="E23" s="77"/>
      <c r="F23" s="77"/>
      <c r="G23" s="77"/>
      <c r="H23" s="77"/>
      <c r="I23" s="77"/>
      <c r="J23" s="41">
        <f t="shared" si="0"/>
        <v>40000</v>
      </c>
    </row>
    <row r="24" spans="1:10" ht="12.75">
      <c r="A24" s="12"/>
      <c r="B24" s="84" t="s">
        <v>158</v>
      </c>
      <c r="C24" s="73" t="s">
        <v>159</v>
      </c>
      <c r="D24" s="88">
        <v>-200000</v>
      </c>
      <c r="E24" s="76"/>
      <c r="F24" s="76"/>
      <c r="G24" s="76"/>
      <c r="H24" s="76"/>
      <c r="I24" s="76"/>
      <c r="J24" s="38">
        <f t="shared" si="0"/>
        <v>-200000</v>
      </c>
    </row>
    <row r="25" spans="1:10" ht="13.5" thickBot="1">
      <c r="A25" s="12"/>
      <c r="B25" s="85" t="s">
        <v>158</v>
      </c>
      <c r="C25" s="74" t="s">
        <v>159</v>
      </c>
      <c r="D25" s="89">
        <v>200000</v>
      </c>
      <c r="E25" s="77"/>
      <c r="F25" s="77"/>
      <c r="G25" s="77"/>
      <c r="H25" s="77"/>
      <c r="I25" s="77"/>
      <c r="J25" s="41">
        <f t="shared" si="0"/>
        <v>200000</v>
      </c>
    </row>
    <row r="26" spans="1:10" ht="12.75">
      <c r="A26" s="12"/>
      <c r="B26" s="84" t="s">
        <v>160</v>
      </c>
      <c r="C26" s="73" t="s">
        <v>161</v>
      </c>
      <c r="D26" s="88">
        <v>-100000</v>
      </c>
      <c r="E26" s="76"/>
      <c r="F26" s="76"/>
      <c r="G26" s="76"/>
      <c r="H26" s="76"/>
      <c r="I26" s="76"/>
      <c r="J26" s="38">
        <f t="shared" si="0"/>
        <v>-100000</v>
      </c>
    </row>
    <row r="27" spans="1:10" ht="13.5" thickBot="1">
      <c r="A27" s="12"/>
      <c r="B27" s="85" t="s">
        <v>160</v>
      </c>
      <c r="C27" s="74" t="s">
        <v>161</v>
      </c>
      <c r="D27" s="89">
        <v>100000</v>
      </c>
      <c r="E27" s="77"/>
      <c r="F27" s="77"/>
      <c r="G27" s="77"/>
      <c r="H27" s="77"/>
      <c r="I27" s="77"/>
      <c r="J27" s="41">
        <f t="shared" si="0"/>
        <v>100000</v>
      </c>
    </row>
    <row r="28" spans="1:10" ht="12.75">
      <c r="A28" s="12"/>
      <c r="B28" s="84" t="s">
        <v>162</v>
      </c>
      <c r="C28" s="73" t="s">
        <v>163</v>
      </c>
      <c r="D28" s="88">
        <v>-265000</v>
      </c>
      <c r="E28" s="76"/>
      <c r="F28" s="76"/>
      <c r="G28" s="76"/>
      <c r="H28" s="76"/>
      <c r="I28" s="76"/>
      <c r="J28" s="38">
        <f t="shared" si="0"/>
        <v>-265000</v>
      </c>
    </row>
    <row r="29" spans="1:10" ht="13.5" thickBot="1">
      <c r="A29" s="12"/>
      <c r="B29" s="85" t="s">
        <v>162</v>
      </c>
      <c r="C29" s="74" t="s">
        <v>163</v>
      </c>
      <c r="D29" s="89">
        <v>265000</v>
      </c>
      <c r="E29" s="77"/>
      <c r="F29" s="77"/>
      <c r="G29" s="77"/>
      <c r="H29" s="77"/>
      <c r="I29" s="77"/>
      <c r="J29" s="41">
        <f t="shared" si="0"/>
        <v>265000</v>
      </c>
    </row>
    <row r="30" spans="1:10" ht="13.5" thickBot="1">
      <c r="A30" s="9"/>
      <c r="B30" s="70"/>
      <c r="C30" s="71" t="s">
        <v>173</v>
      </c>
      <c r="D30" s="72">
        <f>SUM(D14:D29)</f>
        <v>0</v>
      </c>
      <c r="E30" s="72">
        <f aca="true" t="shared" si="1" ref="E30:J30">SUM(E14:E29)</f>
        <v>0</v>
      </c>
      <c r="F30" s="72">
        <f t="shared" si="1"/>
        <v>0</v>
      </c>
      <c r="G30" s="72">
        <f t="shared" si="1"/>
        <v>0</v>
      </c>
      <c r="H30" s="72">
        <f t="shared" si="1"/>
        <v>0</v>
      </c>
      <c r="I30" s="72">
        <f t="shared" si="1"/>
        <v>0</v>
      </c>
      <c r="J30" s="72">
        <f t="shared" si="1"/>
        <v>0</v>
      </c>
    </row>
    <row r="31" spans="1:10" ht="12.75">
      <c r="A31" s="12"/>
      <c r="D31" s="27"/>
      <c r="E31" s="27"/>
      <c r="F31" s="27"/>
      <c r="G31" s="27"/>
      <c r="H31" s="27"/>
      <c r="I31" s="27"/>
      <c r="J31" s="27"/>
    </row>
    <row r="32" spans="1:10" ht="13.5" thickBot="1">
      <c r="A32" s="12">
        <v>3160</v>
      </c>
      <c r="C32" s="17" t="s">
        <v>20</v>
      </c>
      <c r="D32" s="27"/>
      <c r="E32" s="27"/>
      <c r="F32" s="27"/>
      <c r="G32" s="27"/>
      <c r="H32" s="27"/>
      <c r="I32" s="27"/>
      <c r="J32" s="27"/>
    </row>
    <row r="33" spans="1:10" ht="12.75">
      <c r="A33" s="12"/>
      <c r="B33" s="42" t="s">
        <v>138</v>
      </c>
      <c r="C33" s="43" t="s">
        <v>139</v>
      </c>
      <c r="D33" s="47">
        <v>-146861</v>
      </c>
      <c r="E33" s="47"/>
      <c r="F33" s="47"/>
      <c r="G33" s="47"/>
      <c r="H33" s="47"/>
      <c r="I33" s="47"/>
      <c r="J33" s="38">
        <f>SUM(J12)</f>
        <v>-46086</v>
      </c>
    </row>
    <row r="34" spans="1:10" ht="13.5" thickBot="1">
      <c r="A34" s="12"/>
      <c r="B34" s="44" t="s">
        <v>138</v>
      </c>
      <c r="C34" s="45" t="s">
        <v>139</v>
      </c>
      <c r="D34" s="48">
        <v>146861</v>
      </c>
      <c r="E34" s="48"/>
      <c r="F34" s="48"/>
      <c r="G34" s="48"/>
      <c r="H34" s="48"/>
      <c r="I34" s="48"/>
      <c r="J34" s="41">
        <f>SUM(J33)</f>
        <v>-46086</v>
      </c>
    </row>
    <row r="35" spans="1:10" ht="12.75">
      <c r="A35" s="12"/>
      <c r="B35" s="9">
        <v>316125</v>
      </c>
      <c r="C35" t="s">
        <v>21</v>
      </c>
      <c r="D35" s="28">
        <v>296</v>
      </c>
      <c r="E35" s="28"/>
      <c r="F35" s="28"/>
      <c r="G35" s="28"/>
      <c r="H35" s="28"/>
      <c r="I35" s="28"/>
      <c r="J35" s="28">
        <f>SUM(D35:I35)</f>
        <v>296</v>
      </c>
    </row>
    <row r="36" spans="1:10" ht="12.75">
      <c r="A36" s="12"/>
      <c r="B36" s="9">
        <v>316080</v>
      </c>
      <c r="C36" s="18" t="s">
        <v>22</v>
      </c>
      <c r="D36" s="28">
        <v>-5447</v>
      </c>
      <c r="E36" s="28"/>
      <c r="F36" s="28"/>
      <c r="G36" s="28"/>
      <c r="H36" s="28"/>
      <c r="I36" s="28"/>
      <c r="J36" s="28">
        <f aca="true" t="shared" si="2" ref="J36:J41">SUM(D36:I36)</f>
        <v>-5447</v>
      </c>
    </row>
    <row r="37" spans="1:10" ht="12.75">
      <c r="A37" s="12"/>
      <c r="B37" s="9">
        <v>316120</v>
      </c>
      <c r="C37" s="18" t="s">
        <v>23</v>
      </c>
      <c r="D37" s="28">
        <v>-283</v>
      </c>
      <c r="E37" s="28"/>
      <c r="F37" s="28"/>
      <c r="G37" s="28"/>
      <c r="H37" s="28"/>
      <c r="I37" s="28"/>
      <c r="J37" s="28">
        <f t="shared" si="2"/>
        <v>-283</v>
      </c>
    </row>
    <row r="38" spans="1:10" ht="12.75">
      <c r="A38" s="12"/>
      <c r="B38" s="9">
        <v>316215</v>
      </c>
      <c r="C38" s="18" t="s">
        <v>24</v>
      </c>
      <c r="D38" s="28">
        <v>-238</v>
      </c>
      <c r="E38" s="28"/>
      <c r="F38" s="28"/>
      <c r="G38" s="28"/>
      <c r="H38" s="28"/>
      <c r="I38" s="28"/>
      <c r="J38" s="28">
        <f t="shared" si="2"/>
        <v>-238</v>
      </c>
    </row>
    <row r="39" spans="1:10" ht="12.75">
      <c r="A39" s="12"/>
      <c r="B39" s="9">
        <v>316361</v>
      </c>
      <c r="C39" s="18" t="s">
        <v>25</v>
      </c>
      <c r="D39" s="28">
        <v>-2146</v>
      </c>
      <c r="E39" s="28"/>
      <c r="F39" s="28"/>
      <c r="G39" s="28"/>
      <c r="H39" s="28"/>
      <c r="I39" s="28"/>
      <c r="J39" s="28">
        <f t="shared" si="2"/>
        <v>-2146</v>
      </c>
    </row>
    <row r="40" spans="1:10" ht="12.75">
      <c r="A40" s="12"/>
      <c r="B40" s="9">
        <v>316901</v>
      </c>
      <c r="C40" s="18" t="s">
        <v>26</v>
      </c>
      <c r="D40" s="28">
        <v>-15528</v>
      </c>
      <c r="E40" s="28"/>
      <c r="F40" s="28"/>
      <c r="G40" s="28"/>
      <c r="H40" s="28"/>
      <c r="I40" s="28"/>
      <c r="J40" s="28">
        <f t="shared" si="2"/>
        <v>-15528</v>
      </c>
    </row>
    <row r="41" spans="1:10" ht="13.5" thickBot="1">
      <c r="A41" s="12"/>
      <c r="B41" s="9" t="s">
        <v>27</v>
      </c>
      <c r="C41" s="18" t="s">
        <v>28</v>
      </c>
      <c r="D41" s="28">
        <v>1261</v>
      </c>
      <c r="E41" s="28"/>
      <c r="F41" s="28"/>
      <c r="G41" s="28"/>
      <c r="H41" s="28"/>
      <c r="I41" s="28"/>
      <c r="J41" s="28">
        <f t="shared" si="2"/>
        <v>1261</v>
      </c>
    </row>
    <row r="42" spans="1:10" ht="13.5" thickBot="1">
      <c r="A42" s="12"/>
      <c r="C42" s="14" t="s">
        <v>29</v>
      </c>
      <c r="D42" s="29">
        <f>SUM(D33:D41)</f>
        <v>-22085</v>
      </c>
      <c r="E42" s="29"/>
      <c r="F42" s="29"/>
      <c r="G42" s="29"/>
      <c r="H42" s="29"/>
      <c r="I42" s="29"/>
      <c r="J42" s="29">
        <f>SUM(J33:J41)</f>
        <v>-114257</v>
      </c>
    </row>
    <row r="43" spans="1:10" ht="12.75">
      <c r="A43" s="12"/>
      <c r="C43" s="26"/>
      <c r="D43" s="33"/>
      <c r="E43" s="33"/>
      <c r="F43" s="33"/>
      <c r="G43" s="33"/>
      <c r="H43" s="33"/>
      <c r="I43" s="33"/>
      <c r="J43" s="33"/>
    </row>
    <row r="44" spans="1:10" ht="12.75">
      <c r="A44" s="12">
        <v>3180</v>
      </c>
      <c r="B44" s="12" t="s">
        <v>0</v>
      </c>
      <c r="C44" s="17" t="s">
        <v>174</v>
      </c>
      <c r="D44" s="28"/>
      <c r="E44" s="28"/>
      <c r="F44" s="28"/>
      <c r="G44" s="28"/>
      <c r="H44" s="28"/>
      <c r="I44" s="28"/>
      <c r="J44" s="28"/>
    </row>
    <row r="45" spans="1:10" ht="12.75">
      <c r="A45" s="9"/>
      <c r="B45" s="9" t="s">
        <v>175</v>
      </c>
      <c r="C45" t="s">
        <v>176</v>
      </c>
      <c r="D45" s="91">
        <v>-167923</v>
      </c>
      <c r="E45" s="78"/>
      <c r="F45" s="79"/>
      <c r="G45" s="78"/>
      <c r="H45" s="79"/>
      <c r="I45" s="79"/>
      <c r="J45" s="96">
        <f>SUM(D45:I45)</f>
        <v>-167923</v>
      </c>
    </row>
    <row r="46" spans="1:10" ht="12.75">
      <c r="A46" s="9"/>
      <c r="B46" s="9" t="s">
        <v>178</v>
      </c>
      <c r="C46" t="s">
        <v>179</v>
      </c>
      <c r="D46" s="91">
        <v>-85000</v>
      </c>
      <c r="E46" s="78"/>
      <c r="F46" s="79"/>
      <c r="G46" s="78"/>
      <c r="H46" s="79"/>
      <c r="I46" s="79"/>
      <c r="J46" s="96">
        <f>SUM(D46:I46)</f>
        <v>-85000</v>
      </c>
    </row>
    <row r="47" spans="1:10" ht="13.5" thickBot="1">
      <c r="A47" s="9"/>
      <c r="B47" s="9" t="s">
        <v>180</v>
      </c>
      <c r="C47" t="s">
        <v>181</v>
      </c>
      <c r="D47" s="91">
        <v>-40000</v>
      </c>
      <c r="E47" s="78"/>
      <c r="F47" s="79"/>
      <c r="G47" s="78"/>
      <c r="H47" s="79"/>
      <c r="I47" s="79"/>
      <c r="J47" s="96">
        <f>SUM(D47:I47)</f>
        <v>-40000</v>
      </c>
    </row>
    <row r="48" spans="1:10" ht="13.5" thickBot="1">
      <c r="A48" s="9"/>
      <c r="C48" s="14" t="s">
        <v>177</v>
      </c>
      <c r="D48" s="95">
        <f>SUM(D45:D47)</f>
        <v>-292923</v>
      </c>
      <c r="E48" s="81"/>
      <c r="F48" s="82"/>
      <c r="G48" s="31"/>
      <c r="H48" s="31"/>
      <c r="I48" s="31"/>
      <c r="J48" s="55">
        <f>SUM(J45:J47)</f>
        <v>-292923</v>
      </c>
    </row>
    <row r="49" spans="1:10" s="22" customFormat="1" ht="12.75">
      <c r="A49" s="20"/>
      <c r="B49" s="20"/>
      <c r="C49" s="18"/>
      <c r="D49" s="30"/>
      <c r="E49" s="30"/>
      <c r="F49" s="30"/>
      <c r="G49" s="30"/>
      <c r="H49" s="30"/>
      <c r="I49" s="30"/>
      <c r="J49" s="30"/>
    </row>
    <row r="50" spans="1:10" s="22" customFormat="1" ht="12.75">
      <c r="A50" s="12">
        <v>3190</v>
      </c>
      <c r="B50" s="12"/>
      <c r="C50" s="19" t="s">
        <v>291</v>
      </c>
      <c r="D50" s="30"/>
      <c r="E50" s="30"/>
      <c r="F50" s="30"/>
      <c r="G50" s="30"/>
      <c r="H50" s="30"/>
      <c r="I50" s="30"/>
      <c r="J50" s="30"/>
    </row>
    <row r="51" spans="1:10" s="22" customFormat="1" ht="13.5" thickBot="1">
      <c r="A51" s="20"/>
      <c r="B51" s="20">
        <v>319601</v>
      </c>
      <c r="C51" s="18" t="s">
        <v>292</v>
      </c>
      <c r="D51" s="30">
        <v>192</v>
      </c>
      <c r="E51" s="30"/>
      <c r="F51" s="30"/>
      <c r="G51" s="30"/>
      <c r="H51" s="30"/>
      <c r="I51" s="30"/>
      <c r="J51" s="30">
        <f>SUM(D51:I51)</f>
        <v>192</v>
      </c>
    </row>
    <row r="52" spans="1:10" s="22" customFormat="1" ht="13.5" thickBot="1">
      <c r="A52" s="20"/>
      <c r="B52" s="20"/>
      <c r="C52" s="23" t="s">
        <v>293</v>
      </c>
      <c r="D52" s="31">
        <f>SUM(D51)</f>
        <v>192</v>
      </c>
      <c r="E52" s="31"/>
      <c r="F52" s="31"/>
      <c r="G52" s="31"/>
      <c r="H52" s="31"/>
      <c r="I52" s="31"/>
      <c r="J52" s="55">
        <f>SUM(J51)</f>
        <v>192</v>
      </c>
    </row>
    <row r="53" spans="1:10" s="22" customFormat="1" ht="12.75">
      <c r="A53" s="20"/>
      <c r="B53" s="20"/>
      <c r="C53" s="18"/>
      <c r="D53" s="30"/>
      <c r="E53" s="30"/>
      <c r="F53" s="30"/>
      <c r="G53" s="30"/>
      <c r="H53" s="30"/>
      <c r="I53" s="30"/>
      <c r="J53" s="30"/>
    </row>
    <row r="54" spans="1:10" ht="18.75" customHeight="1">
      <c r="A54" s="15">
        <v>3310</v>
      </c>
      <c r="B54" s="8"/>
      <c r="C54" s="16" t="s">
        <v>14</v>
      </c>
      <c r="D54" s="32"/>
      <c r="E54" s="32"/>
      <c r="F54" s="32"/>
      <c r="G54" s="32"/>
      <c r="H54" s="32"/>
      <c r="I54" s="32"/>
      <c r="J54" s="32"/>
    </row>
    <row r="55" spans="1:10" ht="13.5" thickBot="1">
      <c r="A55" s="12"/>
      <c r="B55" s="9">
        <v>667000</v>
      </c>
      <c r="C55" t="s">
        <v>15</v>
      </c>
      <c r="D55" s="28">
        <v>-1443623</v>
      </c>
      <c r="E55" s="28"/>
      <c r="F55" s="28"/>
      <c r="G55" s="28"/>
      <c r="H55" s="28"/>
      <c r="I55" s="28"/>
      <c r="J55" s="28">
        <f>SUM(D55:I55)</f>
        <v>-1443623</v>
      </c>
    </row>
    <row r="56" spans="1:10" ht="13.5" thickBot="1">
      <c r="A56" s="12"/>
      <c r="C56" s="14" t="s">
        <v>16</v>
      </c>
      <c r="D56" s="29">
        <f>SUM(D55)</f>
        <v>-1443623</v>
      </c>
      <c r="E56" s="29"/>
      <c r="F56" s="29"/>
      <c r="G56" s="29"/>
      <c r="H56" s="29"/>
      <c r="I56" s="29"/>
      <c r="J56" s="29">
        <f>SUM(J55)</f>
        <v>-1443623</v>
      </c>
    </row>
    <row r="57" spans="1:10" ht="12.75">
      <c r="A57" s="12"/>
      <c r="C57" s="26"/>
      <c r="D57" s="33"/>
      <c r="E57" s="33"/>
      <c r="F57" s="33"/>
      <c r="G57" s="33"/>
      <c r="H57" s="33"/>
      <c r="I57" s="33"/>
      <c r="J57" s="33"/>
    </row>
    <row r="58" spans="1:10" ht="12.75">
      <c r="A58" s="12">
        <v>3380</v>
      </c>
      <c r="B58" s="12" t="s">
        <v>0</v>
      </c>
      <c r="C58" s="17" t="s">
        <v>182</v>
      </c>
      <c r="D58" s="28"/>
      <c r="E58" s="28"/>
      <c r="F58" s="28"/>
      <c r="G58" s="28"/>
      <c r="H58" s="28"/>
      <c r="I58" s="28"/>
      <c r="J58" s="28"/>
    </row>
    <row r="59" spans="1:10" ht="12.75">
      <c r="A59" s="9"/>
      <c r="B59" s="9" t="s">
        <v>186</v>
      </c>
      <c r="C59" t="s">
        <v>187</v>
      </c>
      <c r="D59" s="91">
        <v>341</v>
      </c>
      <c r="E59" s="86"/>
      <c r="F59" s="86"/>
      <c r="G59" s="86"/>
      <c r="H59" s="86"/>
      <c r="I59" s="86"/>
      <c r="J59" s="91">
        <f>SUM(D59:I59)</f>
        <v>341</v>
      </c>
    </row>
    <row r="60" spans="1:10" ht="12.75">
      <c r="A60" s="9"/>
      <c r="B60" s="9" t="s">
        <v>183</v>
      </c>
      <c r="C60" t="s">
        <v>184</v>
      </c>
      <c r="D60" s="92">
        <v>-100000</v>
      </c>
      <c r="E60" s="86"/>
      <c r="F60" s="86"/>
      <c r="G60" s="86"/>
      <c r="H60" s="86"/>
      <c r="I60" s="86"/>
      <c r="J60" s="91">
        <f>SUM(D60:I60)</f>
        <v>-100000</v>
      </c>
    </row>
    <row r="61" spans="1:10" ht="12.75">
      <c r="A61" s="9"/>
      <c r="B61" s="9" t="s">
        <v>188</v>
      </c>
      <c r="C61" t="s">
        <v>190</v>
      </c>
      <c r="D61" s="92">
        <v>-70657</v>
      </c>
      <c r="E61" s="86"/>
      <c r="F61" s="86"/>
      <c r="G61" s="86"/>
      <c r="H61" s="86"/>
      <c r="I61" s="86"/>
      <c r="J61" s="91">
        <f>SUM(D61:I61)</f>
        <v>-70657</v>
      </c>
    </row>
    <row r="62" spans="1:10" ht="13.5" thickBot="1">
      <c r="A62" s="12"/>
      <c r="B62" s="9" t="s">
        <v>189</v>
      </c>
      <c r="C62" t="s">
        <v>191</v>
      </c>
      <c r="D62" s="93">
        <v>-151930</v>
      </c>
      <c r="E62" s="90"/>
      <c r="F62" s="90"/>
      <c r="G62" s="90"/>
      <c r="H62" s="90"/>
      <c r="I62" s="90"/>
      <c r="J62" s="91">
        <f>SUM(D62:I62)</f>
        <v>-151930</v>
      </c>
    </row>
    <row r="63" spans="1:10" ht="13.5" thickBot="1">
      <c r="A63" s="12"/>
      <c r="C63" s="87" t="s">
        <v>185</v>
      </c>
      <c r="D63" s="94">
        <f>SUM(D59:D62)</f>
        <v>-322246</v>
      </c>
      <c r="E63" s="31"/>
      <c r="F63" s="31"/>
      <c r="G63" s="31"/>
      <c r="H63" s="31"/>
      <c r="I63" s="31"/>
      <c r="J63" s="31">
        <f>SUM(J59:J62)</f>
        <v>-322246</v>
      </c>
    </row>
    <row r="64" spans="1:10" ht="12.75">
      <c r="A64" s="12"/>
      <c r="C64" s="26"/>
      <c r="D64" s="33"/>
      <c r="E64" s="33"/>
      <c r="F64" s="33"/>
      <c r="G64" s="33"/>
      <c r="H64" s="33"/>
      <c r="I64" s="33"/>
      <c r="J64" s="33"/>
    </row>
    <row r="65" spans="1:10" ht="12.75">
      <c r="A65" s="12">
        <v>3391</v>
      </c>
      <c r="B65" s="12"/>
      <c r="C65" s="17" t="s">
        <v>192</v>
      </c>
      <c r="D65" s="28"/>
      <c r="E65" s="28"/>
      <c r="F65" s="28"/>
      <c r="G65" s="28"/>
      <c r="H65" s="28"/>
      <c r="I65" s="28"/>
      <c r="J65" s="28"/>
    </row>
    <row r="66" spans="1:10" ht="12.75">
      <c r="A66" s="9"/>
      <c r="B66" s="20" t="s">
        <v>193</v>
      </c>
      <c r="C66" s="22" t="s">
        <v>194</v>
      </c>
      <c r="D66" s="91">
        <v>-1662</v>
      </c>
      <c r="E66" s="86"/>
      <c r="F66" s="86"/>
      <c r="G66" s="86"/>
      <c r="H66" s="86"/>
      <c r="I66" s="86"/>
      <c r="J66" s="91">
        <f>SUM(D66:I66)</f>
        <v>-1662</v>
      </c>
    </row>
    <row r="67" spans="1:10" ht="13.5" thickBot="1">
      <c r="A67" s="9"/>
      <c r="B67" s="20">
        <v>339101</v>
      </c>
      <c r="C67" s="18" t="s">
        <v>196</v>
      </c>
      <c r="D67" s="91">
        <v>1662</v>
      </c>
      <c r="E67" s="86"/>
      <c r="F67" s="86"/>
      <c r="G67" s="86"/>
      <c r="H67" s="86"/>
      <c r="I67" s="86"/>
      <c r="J67" s="91">
        <f>SUM(D67:I67)</f>
        <v>1662</v>
      </c>
    </row>
    <row r="68" spans="1:10" ht="13.5" thickBot="1">
      <c r="A68" s="9"/>
      <c r="B68" s="12"/>
      <c r="C68" s="14" t="s">
        <v>195</v>
      </c>
      <c r="D68" s="95">
        <f>SUM(D66:D67)</f>
        <v>0</v>
      </c>
      <c r="E68" s="80"/>
      <c r="F68" s="80"/>
      <c r="G68" s="80"/>
      <c r="H68" s="80"/>
      <c r="I68" s="80"/>
      <c r="J68" s="95">
        <f>SUM(J66:J66)</f>
        <v>-1662</v>
      </c>
    </row>
    <row r="69" spans="1:10" ht="12.75">
      <c r="A69" s="9"/>
      <c r="B69" s="12"/>
      <c r="D69" s="28"/>
      <c r="E69" s="28"/>
      <c r="F69" s="28"/>
      <c r="G69" s="28"/>
      <c r="H69" s="28"/>
      <c r="I69" s="28"/>
      <c r="J69" s="28"/>
    </row>
    <row r="70" spans="1:10" ht="12.75">
      <c r="A70" s="12">
        <v>3392</v>
      </c>
      <c r="B70" s="12"/>
      <c r="C70" s="17" t="s">
        <v>197</v>
      </c>
      <c r="D70" s="28"/>
      <c r="E70" s="28"/>
      <c r="F70" s="28"/>
      <c r="G70" s="28"/>
      <c r="H70" s="28"/>
      <c r="I70" s="28"/>
      <c r="J70" s="28"/>
    </row>
    <row r="71" spans="1:10" ht="13.5" thickBot="1">
      <c r="A71" s="9"/>
      <c r="B71" s="20">
        <v>339202</v>
      </c>
      <c r="C71" s="18" t="s">
        <v>199</v>
      </c>
      <c r="D71" s="91">
        <v>-1000</v>
      </c>
      <c r="E71" s="86"/>
      <c r="F71" s="86"/>
      <c r="G71" s="86"/>
      <c r="H71" s="86"/>
      <c r="I71" s="86"/>
      <c r="J71" s="91">
        <f>SUM(D71:I71)</f>
        <v>-1000</v>
      </c>
    </row>
    <row r="72" spans="1:10" ht="13.5" thickBot="1">
      <c r="A72" s="9"/>
      <c r="B72" s="12"/>
      <c r="C72" s="14" t="s">
        <v>198</v>
      </c>
      <c r="D72" s="95">
        <f>SUM(D71:D71)</f>
        <v>-1000</v>
      </c>
      <c r="E72" s="80"/>
      <c r="F72" s="80"/>
      <c r="G72" s="80"/>
      <c r="H72" s="80"/>
      <c r="I72" s="80"/>
      <c r="J72" s="95">
        <f>SUM(J71)</f>
        <v>-1000</v>
      </c>
    </row>
    <row r="73" spans="1:10" s="22" customFormat="1" ht="12.75">
      <c r="A73" s="20"/>
      <c r="B73" s="20"/>
      <c r="C73" s="18"/>
      <c r="D73" s="30"/>
      <c r="E73" s="30"/>
      <c r="F73" s="30"/>
      <c r="G73" s="30"/>
      <c r="H73" s="30"/>
      <c r="I73" s="30"/>
      <c r="J73" s="30"/>
    </row>
    <row r="74" spans="1:10" ht="12" customHeight="1">
      <c r="A74" s="12">
        <v>3434</v>
      </c>
      <c r="C74" s="17" t="s">
        <v>242</v>
      </c>
      <c r="D74" s="33"/>
      <c r="E74" s="33"/>
      <c r="F74" s="33"/>
      <c r="G74" s="33"/>
      <c r="H74" s="33"/>
      <c r="I74" s="33"/>
      <c r="J74" s="33"/>
    </row>
    <row r="75" spans="1:10" ht="13.5" thickBot="1">
      <c r="A75" s="12"/>
      <c r="B75" s="9" t="s">
        <v>246</v>
      </c>
      <c r="C75" t="s">
        <v>247</v>
      </c>
      <c r="D75" s="110">
        <v>8307</v>
      </c>
      <c r="E75" s="33"/>
      <c r="F75" s="33"/>
      <c r="G75" s="33"/>
      <c r="H75" s="33"/>
      <c r="I75" s="33"/>
      <c r="J75" s="110">
        <f>SUM(D75:I75)</f>
        <v>8307</v>
      </c>
    </row>
    <row r="76" spans="1:10" ht="13.5" thickBot="1">
      <c r="A76" s="12"/>
      <c r="C76" s="14" t="s">
        <v>243</v>
      </c>
      <c r="D76" s="29">
        <f>SUM(D75)</f>
        <v>8307</v>
      </c>
      <c r="E76" s="29"/>
      <c r="F76" s="29"/>
      <c r="G76" s="29"/>
      <c r="H76" s="29"/>
      <c r="I76" s="29"/>
      <c r="J76" s="111">
        <f>SUM(J75)</f>
        <v>8307</v>
      </c>
    </row>
    <row r="77" spans="1:10" s="22" customFormat="1" ht="12.75">
      <c r="A77" s="20"/>
      <c r="B77" s="20"/>
      <c r="C77" s="18"/>
      <c r="D77" s="30"/>
      <c r="E77" s="30"/>
      <c r="F77" s="30"/>
      <c r="G77" s="30"/>
      <c r="H77" s="30"/>
      <c r="I77" s="30"/>
      <c r="J77" s="30"/>
    </row>
    <row r="78" spans="1:10" ht="12.75">
      <c r="A78" s="12">
        <v>3436</v>
      </c>
      <c r="C78" s="19" t="s">
        <v>244</v>
      </c>
      <c r="D78" s="33"/>
      <c r="E78" s="33"/>
      <c r="F78" s="33"/>
      <c r="G78" s="33"/>
      <c r="H78" s="33"/>
      <c r="I78" s="33"/>
      <c r="J78" s="33"/>
    </row>
    <row r="79" spans="1:10" ht="13.5" thickBot="1">
      <c r="A79" s="12"/>
      <c r="B79" s="9" t="s">
        <v>248</v>
      </c>
      <c r="C79" t="s">
        <v>249</v>
      </c>
      <c r="D79" s="110">
        <v>1765</v>
      </c>
      <c r="E79" s="33"/>
      <c r="F79" s="33"/>
      <c r="G79" s="33"/>
      <c r="H79" s="33"/>
      <c r="I79" s="33"/>
      <c r="J79" s="110">
        <f>SUM(D79:I79)</f>
        <v>1765</v>
      </c>
    </row>
    <row r="80" spans="1:10" ht="13.5" thickBot="1">
      <c r="A80" s="12"/>
      <c r="C80" s="14" t="s">
        <v>245</v>
      </c>
      <c r="D80" s="29">
        <f>SUM(D79)</f>
        <v>1765</v>
      </c>
      <c r="E80" s="29"/>
      <c r="F80" s="29"/>
      <c r="G80" s="29"/>
      <c r="H80" s="29"/>
      <c r="I80" s="29"/>
      <c r="J80" s="111">
        <f>SUM(J79)</f>
        <v>1765</v>
      </c>
    </row>
    <row r="81" spans="1:10" s="22" customFormat="1" ht="12.75">
      <c r="A81" s="20"/>
      <c r="B81" s="20"/>
      <c r="C81" s="18"/>
      <c r="D81" s="30"/>
      <c r="E81" s="30"/>
      <c r="F81" s="30"/>
      <c r="G81" s="30"/>
      <c r="H81" s="30"/>
      <c r="I81" s="30"/>
      <c r="J81" s="30"/>
    </row>
    <row r="82" spans="1:10" s="22" customFormat="1" ht="13.5" thickBot="1">
      <c r="A82" s="12">
        <v>3461</v>
      </c>
      <c r="B82" s="20"/>
      <c r="C82" s="19" t="s">
        <v>114</v>
      </c>
      <c r="D82" s="30"/>
      <c r="E82" s="30"/>
      <c r="F82" s="30"/>
      <c r="G82" s="30"/>
      <c r="H82" s="30"/>
      <c r="I82" s="30"/>
      <c r="J82" s="30"/>
    </row>
    <row r="83" spans="1:10" s="22" customFormat="1" ht="12.75">
      <c r="A83" s="20"/>
      <c r="B83" s="36" t="s">
        <v>150</v>
      </c>
      <c r="C83" s="49" t="s">
        <v>151</v>
      </c>
      <c r="D83" s="50">
        <v>-1300000</v>
      </c>
      <c r="E83" s="50"/>
      <c r="F83" s="50"/>
      <c r="G83" s="50"/>
      <c r="H83" s="50"/>
      <c r="I83" s="50"/>
      <c r="J83" s="51">
        <f>SUM(D83:I83)</f>
        <v>-1300000</v>
      </c>
    </row>
    <row r="84" spans="1:10" s="22" customFormat="1" ht="13.5" thickBot="1">
      <c r="A84" s="20"/>
      <c r="B84" s="39" t="s">
        <v>150</v>
      </c>
      <c r="C84" s="52" t="s">
        <v>151</v>
      </c>
      <c r="D84" s="53">
        <v>1300000</v>
      </c>
      <c r="E84" s="53"/>
      <c r="F84" s="53"/>
      <c r="G84" s="53"/>
      <c r="H84" s="53"/>
      <c r="I84" s="53"/>
      <c r="J84" s="54">
        <f>SUM(D84:I84)</f>
        <v>1300000</v>
      </c>
    </row>
    <row r="85" spans="1:10" s="22" customFormat="1" ht="13.5" thickBot="1">
      <c r="A85" s="20"/>
      <c r="B85" s="9" t="s">
        <v>115</v>
      </c>
      <c r="C85" t="s">
        <v>116</v>
      </c>
      <c r="D85" s="30">
        <v>10691</v>
      </c>
      <c r="E85" s="30"/>
      <c r="F85" s="30"/>
      <c r="G85" s="30"/>
      <c r="H85" s="30"/>
      <c r="I85" s="30"/>
      <c r="J85" s="30">
        <f>SUM(D85:I85)</f>
        <v>10691</v>
      </c>
    </row>
    <row r="86" spans="1:10" s="22" customFormat="1" ht="13.5" thickBot="1">
      <c r="A86" s="20"/>
      <c r="B86" s="20"/>
      <c r="C86" s="23" t="s">
        <v>117</v>
      </c>
      <c r="D86" s="31">
        <f>SUM(D83:D85)</f>
        <v>10691</v>
      </c>
      <c r="E86" s="31"/>
      <c r="F86" s="31"/>
      <c r="G86" s="31"/>
      <c r="H86" s="31"/>
      <c r="I86" s="31"/>
      <c r="J86" s="31">
        <f>SUM(J83:J85)</f>
        <v>10691</v>
      </c>
    </row>
    <row r="87" spans="1:10" s="22" customFormat="1" ht="12.75">
      <c r="A87" s="20"/>
      <c r="B87" s="20"/>
      <c r="C87" s="19"/>
      <c r="D87" s="97"/>
      <c r="E87" s="97"/>
      <c r="F87" s="97"/>
      <c r="G87" s="97"/>
      <c r="H87" s="97"/>
      <c r="I87" s="97"/>
      <c r="J87" s="97"/>
    </row>
    <row r="88" spans="1:10" ht="12.75">
      <c r="A88" s="12">
        <v>3471</v>
      </c>
      <c r="C88" s="19" t="s">
        <v>250</v>
      </c>
      <c r="D88" s="33"/>
      <c r="E88" s="33"/>
      <c r="F88" s="33"/>
      <c r="G88" s="33"/>
      <c r="H88" s="33"/>
      <c r="I88" s="33"/>
      <c r="J88" s="33"/>
    </row>
    <row r="89" spans="1:10" ht="12.75">
      <c r="A89" s="12"/>
      <c r="B89" s="9">
        <v>347106</v>
      </c>
      <c r="C89" s="18" t="s">
        <v>252</v>
      </c>
      <c r="D89" s="110">
        <v>-13821</v>
      </c>
      <c r="E89" s="33"/>
      <c r="F89" s="33"/>
      <c r="G89" s="33"/>
      <c r="H89" s="33"/>
      <c r="I89" s="33"/>
      <c r="J89" s="110">
        <f>SUM(D89:I89)</f>
        <v>-13821</v>
      </c>
    </row>
    <row r="90" spans="1:10" ht="13.5" thickBot="1">
      <c r="A90" s="12"/>
      <c r="B90" s="9" t="s">
        <v>253</v>
      </c>
      <c r="C90" t="s">
        <v>254</v>
      </c>
      <c r="D90" s="110">
        <v>13821</v>
      </c>
      <c r="E90" s="33"/>
      <c r="F90" s="33"/>
      <c r="G90" s="33"/>
      <c r="H90" s="33"/>
      <c r="I90" s="33"/>
      <c r="J90" s="110">
        <f>SUM(D90:I90)</f>
        <v>13821</v>
      </c>
    </row>
    <row r="91" spans="1:10" ht="13.5" thickBot="1">
      <c r="A91" s="12"/>
      <c r="C91" s="14" t="s">
        <v>251</v>
      </c>
      <c r="D91" s="29">
        <f>SUM(D89:D90)</f>
        <v>0</v>
      </c>
      <c r="E91" s="29"/>
      <c r="F91" s="29"/>
      <c r="G91" s="29"/>
      <c r="H91" s="29"/>
      <c r="I91" s="29"/>
      <c r="J91" s="111">
        <f>SUM(J89:J90)</f>
        <v>0</v>
      </c>
    </row>
    <row r="92" spans="1:10" s="22" customFormat="1" ht="12.75">
      <c r="A92" s="20"/>
      <c r="B92" s="20"/>
      <c r="C92" s="19"/>
      <c r="D92" s="97"/>
      <c r="E92" s="97"/>
      <c r="F92" s="97"/>
      <c r="G92" s="97"/>
      <c r="H92" s="97"/>
      <c r="I92" s="97"/>
      <c r="J92" s="97"/>
    </row>
    <row r="93" spans="1:10" ht="12.75">
      <c r="A93" s="12">
        <v>3472</v>
      </c>
      <c r="C93" s="19" t="s">
        <v>255</v>
      </c>
      <c r="D93" s="33"/>
      <c r="E93" s="33"/>
      <c r="F93" s="33"/>
      <c r="G93" s="33"/>
      <c r="H93" s="33"/>
      <c r="I93" s="33"/>
      <c r="J93" s="33"/>
    </row>
    <row r="94" spans="1:10" ht="12.75">
      <c r="A94" s="12"/>
      <c r="B94" s="9">
        <v>347201</v>
      </c>
      <c r="C94" s="18" t="s">
        <v>256</v>
      </c>
      <c r="D94" s="110">
        <v>1132</v>
      </c>
      <c r="E94" s="33"/>
      <c r="F94" s="33"/>
      <c r="G94" s="33"/>
      <c r="H94" s="33"/>
      <c r="I94" s="33"/>
      <c r="J94" s="110">
        <f>SUM(D94:I94)</f>
        <v>1132</v>
      </c>
    </row>
    <row r="95" spans="1:10" ht="13.5" thickBot="1">
      <c r="A95" s="12"/>
      <c r="B95" s="9" t="s">
        <v>257</v>
      </c>
      <c r="C95" t="s">
        <v>255</v>
      </c>
      <c r="D95" s="110">
        <v>-1132</v>
      </c>
      <c r="E95" s="33"/>
      <c r="F95" s="33"/>
      <c r="G95" s="33"/>
      <c r="H95" s="33"/>
      <c r="I95" s="33"/>
      <c r="J95" s="110">
        <f>SUM(D95:I95)</f>
        <v>-1132</v>
      </c>
    </row>
    <row r="96" spans="1:10" ht="13.5" thickBot="1">
      <c r="A96" s="12"/>
      <c r="C96" s="14" t="s">
        <v>296</v>
      </c>
      <c r="D96" s="29">
        <f>SUM(D94:D95)</f>
        <v>0</v>
      </c>
      <c r="E96" s="29"/>
      <c r="F96" s="29"/>
      <c r="G96" s="29"/>
      <c r="H96" s="29"/>
      <c r="I96" s="29"/>
      <c r="J96" s="111">
        <f>SUM(J94:J95)</f>
        <v>0</v>
      </c>
    </row>
    <row r="97" spans="1:10" s="22" customFormat="1" ht="12.75">
      <c r="A97" s="20"/>
      <c r="B97" s="20"/>
      <c r="C97" s="19"/>
      <c r="D97" s="97"/>
      <c r="E97" s="97"/>
      <c r="F97" s="97"/>
      <c r="G97" s="97"/>
      <c r="H97" s="97"/>
      <c r="I97" s="97"/>
      <c r="J97" s="97"/>
    </row>
    <row r="98" spans="1:10" ht="12.75">
      <c r="A98" s="12">
        <v>3473</v>
      </c>
      <c r="C98" s="19" t="s">
        <v>258</v>
      </c>
      <c r="D98" s="33"/>
      <c r="E98" s="33"/>
      <c r="F98" s="33"/>
      <c r="G98" s="33"/>
      <c r="H98" s="33"/>
      <c r="I98" s="33"/>
      <c r="J98" s="33"/>
    </row>
    <row r="99" spans="1:10" ht="12.75">
      <c r="A99" s="12"/>
      <c r="B99" s="9">
        <v>347301</v>
      </c>
      <c r="C99" s="18" t="s">
        <v>259</v>
      </c>
      <c r="D99" s="110">
        <v>-727</v>
      </c>
      <c r="E99" s="33"/>
      <c r="F99" s="33"/>
      <c r="G99" s="33"/>
      <c r="H99" s="33"/>
      <c r="I99" s="33"/>
      <c r="J99" s="110">
        <f>SUM(D99:I99)</f>
        <v>-727</v>
      </c>
    </row>
    <row r="100" spans="1:10" ht="13.5" thickBot="1">
      <c r="A100" s="12"/>
      <c r="B100" s="9" t="s">
        <v>260</v>
      </c>
      <c r="C100" t="s">
        <v>261</v>
      </c>
      <c r="D100" s="110">
        <v>727</v>
      </c>
      <c r="E100" s="33"/>
      <c r="F100" s="33"/>
      <c r="G100" s="33"/>
      <c r="H100" s="33"/>
      <c r="I100" s="33"/>
      <c r="J100" s="110">
        <f>SUM(D100:I100)</f>
        <v>727</v>
      </c>
    </row>
    <row r="101" spans="1:10" ht="13.5" thickBot="1">
      <c r="A101" s="12"/>
      <c r="C101" s="14" t="s">
        <v>297</v>
      </c>
      <c r="D101" s="29">
        <f>SUM(D99:D100)</f>
        <v>0</v>
      </c>
      <c r="E101" s="29"/>
      <c r="F101" s="29"/>
      <c r="G101" s="29"/>
      <c r="H101" s="29"/>
      <c r="I101" s="29"/>
      <c r="J101" s="111">
        <f>SUM(J99:J100)</f>
        <v>0</v>
      </c>
    </row>
    <row r="102" spans="1:10" s="22" customFormat="1" ht="12.75">
      <c r="A102" s="20"/>
      <c r="B102" s="20"/>
      <c r="C102" s="18"/>
      <c r="D102" s="30"/>
      <c r="E102" s="30"/>
      <c r="F102" s="30"/>
      <c r="G102" s="30"/>
      <c r="H102" s="30"/>
      <c r="I102" s="30"/>
      <c r="J102" s="30"/>
    </row>
    <row r="103" spans="1:10" s="22" customFormat="1" ht="13.5" thickBot="1">
      <c r="A103" s="12">
        <v>3490</v>
      </c>
      <c r="B103" s="20"/>
      <c r="C103" s="19" t="s">
        <v>36</v>
      </c>
      <c r="D103" s="30"/>
      <c r="E103" s="30"/>
      <c r="F103" s="30"/>
      <c r="G103" s="30"/>
      <c r="H103" s="30"/>
      <c r="I103" s="30"/>
      <c r="J103" s="30"/>
    </row>
    <row r="104" spans="1:10" s="22" customFormat="1" ht="12.75">
      <c r="A104" s="20"/>
      <c r="B104" s="36">
        <v>349335</v>
      </c>
      <c r="C104" s="49" t="s">
        <v>141</v>
      </c>
      <c r="D104" s="50">
        <v>-3310</v>
      </c>
      <c r="E104" s="50"/>
      <c r="F104" s="50"/>
      <c r="G104" s="50"/>
      <c r="H104" s="50"/>
      <c r="I104" s="50"/>
      <c r="J104" s="51">
        <f>SUM(D104:I104)</f>
        <v>-3310</v>
      </c>
    </row>
    <row r="105" spans="1:10" s="22" customFormat="1" ht="13.5" thickBot="1">
      <c r="A105" s="20"/>
      <c r="B105" s="39" t="s">
        <v>140</v>
      </c>
      <c r="C105" s="52" t="s">
        <v>141</v>
      </c>
      <c r="D105" s="53">
        <v>3310</v>
      </c>
      <c r="E105" s="53"/>
      <c r="F105" s="53"/>
      <c r="G105" s="53"/>
      <c r="H105" s="53"/>
      <c r="I105" s="53"/>
      <c r="J105" s="54">
        <f>SUM(D105:I105)</f>
        <v>3310</v>
      </c>
    </row>
    <row r="106" spans="1:10" s="22" customFormat="1" ht="12.75">
      <c r="A106" s="20"/>
      <c r="B106" s="20" t="s">
        <v>37</v>
      </c>
      <c r="C106" s="18" t="s">
        <v>38</v>
      </c>
      <c r="D106" s="30">
        <f>'[1]3XXX'!$P$27</f>
        <v>-2198</v>
      </c>
      <c r="E106" s="30"/>
      <c r="F106" s="30"/>
      <c r="G106" s="30"/>
      <c r="H106" s="30"/>
      <c r="I106" s="30"/>
      <c r="J106" s="30">
        <f aca="true" t="shared" si="3" ref="J106:J111">SUM(D106:I106)</f>
        <v>-2198</v>
      </c>
    </row>
    <row r="107" spans="1:10" s="22" customFormat="1" ht="12.75">
      <c r="A107" s="20"/>
      <c r="B107" s="20" t="s">
        <v>39</v>
      </c>
      <c r="C107" s="18" t="s">
        <v>40</v>
      </c>
      <c r="D107" s="30">
        <f>'[1]3XXX'!$P$32</f>
        <v>-7926</v>
      </c>
      <c r="E107" s="30"/>
      <c r="F107" s="30"/>
      <c r="G107" s="30"/>
      <c r="H107" s="30"/>
      <c r="I107" s="30"/>
      <c r="J107" s="30">
        <f t="shared" si="3"/>
        <v>-7926</v>
      </c>
    </row>
    <row r="108" spans="1:10" s="22" customFormat="1" ht="12.75">
      <c r="A108" s="20"/>
      <c r="B108" s="20" t="s">
        <v>41</v>
      </c>
      <c r="C108" s="18" t="s">
        <v>42</v>
      </c>
      <c r="D108" s="30">
        <f>'[1]3XXX'!$P$70</f>
        <v>-1672</v>
      </c>
      <c r="E108" s="30"/>
      <c r="F108" s="30"/>
      <c r="G108" s="30"/>
      <c r="H108" s="30"/>
      <c r="I108" s="30"/>
      <c r="J108" s="30">
        <f t="shared" si="3"/>
        <v>-1672</v>
      </c>
    </row>
    <row r="109" spans="1:10" s="22" customFormat="1" ht="12.75">
      <c r="A109" s="20"/>
      <c r="B109" s="20" t="s">
        <v>43</v>
      </c>
      <c r="C109" s="18" t="s">
        <v>44</v>
      </c>
      <c r="D109" s="30">
        <f>'[1]3XXX'!$P$73</f>
        <v>-1007</v>
      </c>
      <c r="E109" s="30"/>
      <c r="F109" s="30"/>
      <c r="G109" s="30"/>
      <c r="H109" s="30"/>
      <c r="I109" s="30"/>
      <c r="J109" s="30">
        <f t="shared" si="3"/>
        <v>-1007</v>
      </c>
    </row>
    <row r="110" spans="1:10" s="22" customFormat="1" ht="12.75">
      <c r="A110" s="20"/>
      <c r="B110" s="20" t="s">
        <v>45</v>
      </c>
      <c r="C110" s="18" t="s">
        <v>46</v>
      </c>
      <c r="D110" s="30">
        <f>'[1]3XXX'!$P$124</f>
        <v>-339</v>
      </c>
      <c r="E110" s="30"/>
      <c r="F110" s="30"/>
      <c r="G110" s="30"/>
      <c r="H110" s="30"/>
      <c r="I110" s="30"/>
      <c r="J110" s="30">
        <f t="shared" si="3"/>
        <v>-339</v>
      </c>
    </row>
    <row r="111" spans="1:10" s="22" customFormat="1" ht="13.5" thickBot="1">
      <c r="A111" s="20"/>
      <c r="B111" s="20" t="s">
        <v>47</v>
      </c>
      <c r="C111" s="18" t="s">
        <v>48</v>
      </c>
      <c r="D111" s="30">
        <f>'[1]3XXX'!$P$165</f>
        <v>-1556</v>
      </c>
      <c r="E111" s="30"/>
      <c r="F111" s="30"/>
      <c r="G111" s="30"/>
      <c r="H111" s="30"/>
      <c r="I111" s="30"/>
      <c r="J111" s="30">
        <f t="shared" si="3"/>
        <v>-1556</v>
      </c>
    </row>
    <row r="112" spans="1:10" s="22" customFormat="1" ht="13.5" thickBot="1">
      <c r="A112" s="20"/>
      <c r="B112" s="20"/>
      <c r="C112" s="23" t="s">
        <v>49</v>
      </c>
      <c r="D112" s="31">
        <f>SUM(D104:D111)</f>
        <v>-14698</v>
      </c>
      <c r="E112" s="31"/>
      <c r="F112" s="31"/>
      <c r="G112" s="31"/>
      <c r="H112" s="31"/>
      <c r="I112" s="31"/>
      <c r="J112" s="31">
        <f>SUM(J104:J111)</f>
        <v>-14698</v>
      </c>
    </row>
    <row r="113" spans="1:10" s="22" customFormat="1" ht="12.75">
      <c r="A113" s="20"/>
      <c r="B113" s="20"/>
      <c r="C113" s="19"/>
      <c r="D113" s="97"/>
      <c r="E113" s="97"/>
      <c r="F113" s="97"/>
      <c r="G113" s="97"/>
      <c r="H113" s="97"/>
      <c r="I113" s="97"/>
      <c r="J113" s="97"/>
    </row>
    <row r="114" spans="1:10" ht="12.75">
      <c r="A114" s="12">
        <v>3511</v>
      </c>
      <c r="B114" s="12"/>
      <c r="C114" s="17" t="s">
        <v>202</v>
      </c>
      <c r="D114" s="28"/>
      <c r="E114" s="28"/>
      <c r="F114" s="28"/>
      <c r="G114" s="28"/>
      <c r="H114" s="28"/>
      <c r="I114" s="28"/>
      <c r="J114" s="28"/>
    </row>
    <row r="115" spans="1:10" ht="13.5" thickBot="1">
      <c r="A115" s="9"/>
      <c r="B115" s="99" t="s">
        <v>203</v>
      </c>
      <c r="C115" t="s">
        <v>204</v>
      </c>
      <c r="D115" s="28">
        <v>-128</v>
      </c>
      <c r="E115" s="28"/>
      <c r="F115" s="28"/>
      <c r="G115" s="28"/>
      <c r="H115" s="28"/>
      <c r="I115" s="28"/>
      <c r="J115" s="28">
        <f>SUM(D115:I115)</f>
        <v>-128</v>
      </c>
    </row>
    <row r="116" spans="1:10" ht="13.5" thickBot="1">
      <c r="A116" s="9"/>
      <c r="B116" s="98"/>
      <c r="C116" s="14" t="s">
        <v>201</v>
      </c>
      <c r="D116" s="31">
        <f>SUM(D115)</f>
        <v>-128</v>
      </c>
      <c r="E116" s="31"/>
      <c r="F116" s="31"/>
      <c r="G116" s="31"/>
      <c r="H116" s="31"/>
      <c r="I116" s="31"/>
      <c r="J116" s="55">
        <f>SUM(J115)</f>
        <v>-128</v>
      </c>
    </row>
    <row r="117" spans="1:10" s="22" customFormat="1" ht="12.75">
      <c r="A117" s="20"/>
      <c r="B117" s="20"/>
      <c r="C117" s="19"/>
      <c r="D117" s="97"/>
      <c r="E117" s="97"/>
      <c r="F117" s="97"/>
      <c r="G117" s="97"/>
      <c r="H117" s="97"/>
      <c r="I117" s="97"/>
      <c r="J117" s="97"/>
    </row>
    <row r="118" spans="1:10" ht="12.75">
      <c r="A118" s="12">
        <v>3521</v>
      </c>
      <c r="B118" s="12"/>
      <c r="C118" s="17" t="s">
        <v>200</v>
      </c>
      <c r="D118" s="28"/>
      <c r="E118" s="28"/>
      <c r="F118" s="28"/>
      <c r="G118" s="28"/>
      <c r="H118" s="28"/>
      <c r="I118" s="28"/>
      <c r="J118" s="28"/>
    </row>
    <row r="119" spans="1:10" ht="12.75">
      <c r="A119" s="12"/>
      <c r="B119" s="2" t="s">
        <v>205</v>
      </c>
      <c r="C119" s="18" t="s">
        <v>206</v>
      </c>
      <c r="D119" s="116">
        <v>-713</v>
      </c>
      <c r="E119" s="28"/>
      <c r="F119" s="28"/>
      <c r="G119" s="28"/>
      <c r="H119" s="28"/>
      <c r="I119" s="28"/>
      <c r="J119" s="28">
        <f>SUM(D119:I119)</f>
        <v>-713</v>
      </c>
    </row>
    <row r="120" spans="1:10" ht="12.75">
      <c r="A120" s="9"/>
      <c r="B120" s="2" t="s">
        <v>207</v>
      </c>
      <c r="C120" s="18" t="s">
        <v>208</v>
      </c>
      <c r="D120" s="116">
        <v>-161328</v>
      </c>
      <c r="E120" s="28"/>
      <c r="F120" s="28"/>
      <c r="G120" s="28"/>
      <c r="H120" s="28"/>
      <c r="I120" s="28"/>
      <c r="J120" s="28">
        <f>SUM(D120:I120)</f>
        <v>-161328</v>
      </c>
    </row>
    <row r="121" spans="1:10" ht="12.75">
      <c r="A121" s="9"/>
      <c r="B121" s="2" t="s">
        <v>209</v>
      </c>
      <c r="C121" s="18" t="s">
        <v>210</v>
      </c>
      <c r="D121" s="116">
        <v>-15000</v>
      </c>
      <c r="E121" s="30"/>
      <c r="F121" s="30"/>
      <c r="G121" s="30"/>
      <c r="H121" s="30"/>
      <c r="I121" s="30"/>
      <c r="J121" s="30">
        <f>SUM(D121:I121)</f>
        <v>-15000</v>
      </c>
    </row>
    <row r="122" spans="1:10" ht="13.5" thickBot="1">
      <c r="A122" s="9"/>
      <c r="B122" s="2" t="s">
        <v>211</v>
      </c>
      <c r="C122" s="18" t="s">
        <v>212</v>
      </c>
      <c r="D122" s="116">
        <v>-25000</v>
      </c>
      <c r="E122" s="30"/>
      <c r="F122" s="30"/>
      <c r="G122" s="30"/>
      <c r="H122" s="30"/>
      <c r="I122" s="30"/>
      <c r="J122" s="30">
        <f>SUM(D122:I122)</f>
        <v>-25000</v>
      </c>
    </row>
    <row r="123" spans="1:10" ht="13.5" thickBot="1">
      <c r="A123" s="9"/>
      <c r="B123" s="98"/>
      <c r="C123" s="14" t="s">
        <v>213</v>
      </c>
      <c r="D123" s="31">
        <f>SUM(D119:D122)</f>
        <v>-202041</v>
      </c>
      <c r="E123" s="31"/>
      <c r="F123" s="31"/>
      <c r="G123" s="31"/>
      <c r="H123" s="31"/>
      <c r="I123" s="31"/>
      <c r="J123" s="55">
        <f>SUM(J119:J122)</f>
        <v>-202041</v>
      </c>
    </row>
    <row r="124" spans="1:10" ht="12.75">
      <c r="A124" s="9"/>
      <c r="B124" s="98"/>
      <c r="C124" s="26"/>
      <c r="D124" s="97"/>
      <c r="E124" s="97"/>
      <c r="F124" s="97"/>
      <c r="G124" s="97"/>
      <c r="H124" s="97"/>
      <c r="I124" s="97"/>
      <c r="J124" s="119"/>
    </row>
    <row r="125" spans="1:10" ht="12.75">
      <c r="A125" s="6">
        <v>3672</v>
      </c>
      <c r="B125" s="2"/>
      <c r="C125" s="19" t="s">
        <v>282</v>
      </c>
      <c r="D125" s="30"/>
      <c r="E125" s="33"/>
      <c r="F125" s="33"/>
      <c r="G125" s="33"/>
      <c r="H125" s="33"/>
      <c r="I125" s="33"/>
      <c r="J125" s="120"/>
    </row>
    <row r="126" spans="1:10" ht="13.5" thickBot="1">
      <c r="A126" s="12"/>
      <c r="B126" s="2">
        <v>367200</v>
      </c>
      <c r="C126" s="18" t="s">
        <v>283</v>
      </c>
      <c r="D126" s="116">
        <v>-559987</v>
      </c>
      <c r="E126" s="33" t="s">
        <v>0</v>
      </c>
      <c r="F126" s="28"/>
      <c r="G126" s="28"/>
      <c r="H126" s="28"/>
      <c r="I126" s="28"/>
      <c r="J126" s="121">
        <f>SUM(D126:I126)</f>
        <v>-559987</v>
      </c>
    </row>
    <row r="127" spans="1:10" ht="13.5" thickBot="1">
      <c r="A127" s="12"/>
      <c r="C127" s="14" t="s">
        <v>284</v>
      </c>
      <c r="D127" s="117">
        <f>SUM(D126:D126)</f>
        <v>-559987</v>
      </c>
      <c r="E127" s="29"/>
      <c r="F127" s="29"/>
      <c r="G127" s="29"/>
      <c r="H127" s="29"/>
      <c r="I127" s="29"/>
      <c r="J127" s="82">
        <f>SUM(J126:J126)</f>
        <v>-559987</v>
      </c>
    </row>
    <row r="128" spans="1:10" ht="12.75">
      <c r="A128" s="12"/>
      <c r="C128" s="26"/>
      <c r="D128" s="118"/>
      <c r="E128" s="33"/>
      <c r="F128" s="33"/>
      <c r="G128" s="33"/>
      <c r="H128" s="33"/>
      <c r="I128" s="33"/>
      <c r="J128" s="122"/>
    </row>
    <row r="129" spans="1:10" s="3" customFormat="1" ht="12.75">
      <c r="A129" s="6">
        <v>3681</v>
      </c>
      <c r="B129" s="2"/>
      <c r="C129" s="19" t="s">
        <v>279</v>
      </c>
      <c r="D129" s="116"/>
      <c r="E129" s="118"/>
      <c r="F129" s="118"/>
      <c r="G129" s="118"/>
      <c r="H129" s="118"/>
      <c r="I129" s="118"/>
      <c r="J129" s="125"/>
    </row>
    <row r="130" spans="1:10" s="3" customFormat="1" ht="12.75">
      <c r="A130" s="6"/>
      <c r="B130" s="2">
        <v>368142</v>
      </c>
      <c r="C130" s="18" t="s">
        <v>285</v>
      </c>
      <c r="D130" s="116">
        <v>-21246</v>
      </c>
      <c r="E130" s="118"/>
      <c r="F130" s="126"/>
      <c r="G130" s="126"/>
      <c r="H130" s="126"/>
      <c r="I130" s="126"/>
      <c r="J130" s="126"/>
    </row>
    <row r="131" spans="1:10" s="3" customFormat="1" ht="12.75">
      <c r="A131" s="6"/>
      <c r="B131" s="2">
        <v>368152</v>
      </c>
      <c r="C131" s="18" t="s">
        <v>280</v>
      </c>
      <c r="D131" s="116">
        <v>63466</v>
      </c>
      <c r="E131" s="118"/>
      <c r="F131" s="126"/>
      <c r="G131" s="126"/>
      <c r="H131" s="126"/>
      <c r="I131" s="126"/>
      <c r="J131" s="126"/>
    </row>
    <row r="132" spans="1:10" s="3" customFormat="1" ht="13.5" thickBot="1">
      <c r="A132" s="6"/>
      <c r="B132" s="2">
        <v>368184</v>
      </c>
      <c r="C132" s="18" t="s">
        <v>286</v>
      </c>
      <c r="D132" s="116">
        <v>-322588</v>
      </c>
      <c r="E132" s="118"/>
      <c r="F132" s="126"/>
      <c r="G132" s="126"/>
      <c r="H132" s="126"/>
      <c r="I132" s="126"/>
      <c r="J132" s="127">
        <f>SUM(D132:I132)</f>
        <v>-322588</v>
      </c>
    </row>
    <row r="133" spans="1:10" s="3" customFormat="1" ht="13.5" thickBot="1">
      <c r="A133" s="6"/>
      <c r="B133" s="128"/>
      <c r="C133" s="23" t="s">
        <v>281</v>
      </c>
      <c r="D133" s="117">
        <f>SUM(D130:D132)</f>
        <v>-280368</v>
      </c>
      <c r="E133" s="117"/>
      <c r="F133" s="117"/>
      <c r="G133" s="117"/>
      <c r="H133" s="117"/>
      <c r="I133" s="117"/>
      <c r="J133" s="129">
        <f>SUM(J130:J132)</f>
        <v>-322588</v>
      </c>
    </row>
    <row r="134" spans="1:10" s="22" customFormat="1" ht="12.75">
      <c r="A134" s="20"/>
      <c r="B134" s="20"/>
      <c r="C134" s="19"/>
      <c r="D134" s="97"/>
      <c r="E134" s="97"/>
      <c r="F134" s="97"/>
      <c r="G134" s="97"/>
      <c r="H134" s="97"/>
      <c r="I134" s="97"/>
      <c r="J134" s="97"/>
    </row>
    <row r="135" spans="1:10" ht="12.75">
      <c r="A135" s="12">
        <v>3691</v>
      </c>
      <c r="B135" s="12"/>
      <c r="C135" s="17" t="s">
        <v>214</v>
      </c>
      <c r="D135" s="28"/>
      <c r="E135" s="28"/>
      <c r="F135" s="28"/>
      <c r="G135" s="28"/>
      <c r="H135" s="28"/>
      <c r="I135" s="28"/>
      <c r="J135" s="28"/>
    </row>
    <row r="136" spans="1:10" ht="13.5" thickBot="1">
      <c r="A136" s="9"/>
      <c r="B136" s="20" t="s">
        <v>215</v>
      </c>
      <c r="C136" t="s">
        <v>216</v>
      </c>
      <c r="D136" s="91">
        <v>71744</v>
      </c>
      <c r="E136" s="86"/>
      <c r="F136" s="86"/>
      <c r="G136" s="86"/>
      <c r="H136" s="86"/>
      <c r="I136" s="86"/>
      <c r="J136" s="91">
        <f>SUM(D136:I136)</f>
        <v>71744</v>
      </c>
    </row>
    <row r="137" spans="1:10" ht="12.75">
      <c r="A137" s="9"/>
      <c r="B137" s="36" t="s">
        <v>217</v>
      </c>
      <c r="C137" s="43" t="s">
        <v>218</v>
      </c>
      <c r="D137" s="47">
        <v>-8194</v>
      </c>
      <c r="E137" s="47"/>
      <c r="F137" s="47"/>
      <c r="G137" s="47"/>
      <c r="H137" s="47"/>
      <c r="I137" s="47"/>
      <c r="J137" s="100">
        <f>SUM(D137:I137)</f>
        <v>-8194</v>
      </c>
    </row>
    <row r="138" spans="1:10" ht="13.5" thickBot="1">
      <c r="A138" s="9"/>
      <c r="B138" s="39" t="s">
        <v>217</v>
      </c>
      <c r="C138" s="45" t="s">
        <v>218</v>
      </c>
      <c r="D138" s="48">
        <v>8194</v>
      </c>
      <c r="E138" s="48"/>
      <c r="F138" s="48"/>
      <c r="G138" s="48"/>
      <c r="H138" s="48"/>
      <c r="I138" s="48"/>
      <c r="J138" s="101">
        <f>SUM(D138:I138)</f>
        <v>8194</v>
      </c>
    </row>
    <row r="139" spans="1:10" ht="13.5" thickBot="1">
      <c r="A139" s="9"/>
      <c r="B139" s="12"/>
      <c r="C139" s="87" t="s">
        <v>219</v>
      </c>
      <c r="D139" s="94">
        <f>SUM(D136:D138)</f>
        <v>71744</v>
      </c>
      <c r="E139" s="94"/>
      <c r="F139" s="94"/>
      <c r="G139" s="94"/>
      <c r="H139" s="94"/>
      <c r="I139" s="94"/>
      <c r="J139" s="94">
        <f>SUM(J136:J138)</f>
        <v>71744</v>
      </c>
    </row>
    <row r="140" spans="1:10" ht="12.75">
      <c r="A140" s="9"/>
      <c r="B140" s="12"/>
      <c r="C140" s="26"/>
      <c r="D140" s="97"/>
      <c r="E140" s="97"/>
      <c r="F140" s="97"/>
      <c r="G140" s="97"/>
      <c r="H140" s="97"/>
      <c r="I140" s="97"/>
      <c r="J140" s="97"/>
    </row>
    <row r="141" spans="1:10" ht="12.75">
      <c r="A141" s="12">
        <v>3771</v>
      </c>
      <c r="C141" s="17" t="s">
        <v>262</v>
      </c>
      <c r="D141" s="30"/>
      <c r="E141" s="28"/>
      <c r="F141" s="28"/>
      <c r="G141" s="28"/>
      <c r="H141" s="28"/>
      <c r="I141" s="28"/>
      <c r="J141" s="112"/>
    </row>
    <row r="142" spans="1:10" ht="12.75">
      <c r="A142" s="12"/>
      <c r="B142" s="9">
        <v>377108</v>
      </c>
      <c r="C142" s="22" t="s">
        <v>264</v>
      </c>
      <c r="D142" s="30">
        <v>-174416</v>
      </c>
      <c r="E142" s="28"/>
      <c r="F142" s="28"/>
      <c r="G142" s="28"/>
      <c r="H142" s="28"/>
      <c r="I142" s="28"/>
      <c r="J142" s="113">
        <f>SUM(D142:I142)</f>
        <v>-174416</v>
      </c>
    </row>
    <row r="143" spans="1:10" ht="12.75">
      <c r="A143" s="12"/>
      <c r="B143" s="9">
        <v>377109</v>
      </c>
      <c r="C143" s="22" t="s">
        <v>265</v>
      </c>
      <c r="D143" s="30">
        <v>-1233</v>
      </c>
      <c r="E143" s="28"/>
      <c r="F143" s="28"/>
      <c r="G143" s="28"/>
      <c r="H143" s="28"/>
      <c r="I143" s="28"/>
      <c r="J143" s="113">
        <f aca="true" t="shared" si="4" ref="J143:J149">SUM(D143:I143)</f>
        <v>-1233</v>
      </c>
    </row>
    <row r="144" spans="1:10" ht="12.75">
      <c r="A144" s="12"/>
      <c r="B144" s="9">
        <v>377111</v>
      </c>
      <c r="C144" s="18" t="s">
        <v>266</v>
      </c>
      <c r="D144" s="30">
        <v>-2007</v>
      </c>
      <c r="E144" s="28"/>
      <c r="F144" s="28"/>
      <c r="G144" s="28"/>
      <c r="H144" s="28"/>
      <c r="I144" s="28"/>
      <c r="J144" s="113">
        <f t="shared" si="4"/>
        <v>-2007</v>
      </c>
    </row>
    <row r="145" spans="1:10" ht="12.75">
      <c r="A145" s="12"/>
      <c r="B145" s="9">
        <v>377119</v>
      </c>
      <c r="C145" s="18" t="s">
        <v>267</v>
      </c>
      <c r="D145" s="30">
        <v>2007</v>
      </c>
      <c r="E145" s="28"/>
      <c r="F145" s="28"/>
      <c r="G145" s="28"/>
      <c r="H145" s="28"/>
      <c r="I145" s="28"/>
      <c r="J145" s="113">
        <f t="shared" si="4"/>
        <v>2007</v>
      </c>
    </row>
    <row r="146" spans="1:10" ht="12.75">
      <c r="A146" s="12"/>
      <c r="B146" s="9">
        <v>377120</v>
      </c>
      <c r="C146" s="18" t="s">
        <v>268</v>
      </c>
      <c r="D146" s="30">
        <v>131233</v>
      </c>
      <c r="E146" s="28"/>
      <c r="F146" s="28"/>
      <c r="G146" s="28"/>
      <c r="H146" s="28"/>
      <c r="I146" s="28"/>
      <c r="J146" s="113">
        <f t="shared" si="4"/>
        <v>131233</v>
      </c>
    </row>
    <row r="147" spans="1:10" ht="12.75">
      <c r="A147" s="12"/>
      <c r="B147" s="9">
        <v>377139</v>
      </c>
      <c r="C147" s="18" t="s">
        <v>269</v>
      </c>
      <c r="D147" s="30">
        <v>-130000</v>
      </c>
      <c r="E147" s="28"/>
      <c r="F147" s="28"/>
      <c r="G147" s="28"/>
      <c r="H147" s="28"/>
      <c r="I147" s="28"/>
      <c r="J147" s="113">
        <f t="shared" si="4"/>
        <v>-130000</v>
      </c>
    </row>
    <row r="148" spans="1:10" ht="12.75">
      <c r="A148" s="12"/>
      <c r="B148" s="9">
        <v>377154</v>
      </c>
      <c r="C148" s="18" t="s">
        <v>270</v>
      </c>
      <c r="D148" s="30">
        <v>-777513</v>
      </c>
      <c r="E148" s="28"/>
      <c r="F148" s="28"/>
      <c r="G148" s="28"/>
      <c r="H148" s="28"/>
      <c r="I148" s="28"/>
      <c r="J148" s="113">
        <f t="shared" si="4"/>
        <v>-777513</v>
      </c>
    </row>
    <row r="149" spans="1:10" ht="13.5" thickBot="1">
      <c r="A149" s="12"/>
      <c r="B149" s="9">
        <v>377163</v>
      </c>
      <c r="C149" s="18" t="s">
        <v>271</v>
      </c>
      <c r="D149" s="30">
        <v>-50000</v>
      </c>
      <c r="E149" s="28"/>
      <c r="F149" s="28"/>
      <c r="G149" s="28"/>
      <c r="H149" s="28"/>
      <c r="I149" s="28"/>
      <c r="J149" s="113">
        <f t="shared" si="4"/>
        <v>-50000</v>
      </c>
    </row>
    <row r="150" spans="1:10" ht="13.5" thickBot="1">
      <c r="A150" s="12"/>
      <c r="C150" s="14" t="s">
        <v>263</v>
      </c>
      <c r="D150" s="31">
        <f>SUM(D142:D149)</f>
        <v>-1001929</v>
      </c>
      <c r="E150" s="114"/>
      <c r="F150" s="114"/>
      <c r="G150" s="114"/>
      <c r="H150" s="114"/>
      <c r="I150" s="114"/>
      <c r="J150" s="111">
        <f>SUM(J142:J149)</f>
        <v>-1001929</v>
      </c>
    </row>
    <row r="151" spans="1:10" ht="12.75">
      <c r="A151" s="9"/>
      <c r="B151" s="12"/>
      <c r="C151" s="26"/>
      <c r="D151" s="97"/>
      <c r="E151" s="97"/>
      <c r="F151" s="97"/>
      <c r="G151" s="97"/>
      <c r="H151" s="97"/>
      <c r="I151" s="97"/>
      <c r="J151" s="97"/>
    </row>
    <row r="152" spans="1:10" ht="12.75">
      <c r="A152" s="12">
        <v>3781</v>
      </c>
      <c r="B152" s="12"/>
      <c r="C152" s="26" t="s">
        <v>272</v>
      </c>
      <c r="D152" s="97"/>
      <c r="E152" s="97"/>
      <c r="F152" s="97"/>
      <c r="G152" s="97"/>
      <c r="H152" s="97"/>
      <c r="I152" s="97"/>
      <c r="J152" s="97"/>
    </row>
    <row r="153" spans="1:10" ht="12.75">
      <c r="A153" s="9"/>
      <c r="B153" s="20">
        <v>376101</v>
      </c>
      <c r="C153" s="18" t="s">
        <v>278</v>
      </c>
      <c r="D153" s="30">
        <v>-100</v>
      </c>
      <c r="E153" s="97"/>
      <c r="F153" s="97"/>
      <c r="G153" s="97"/>
      <c r="H153" s="97"/>
      <c r="I153" s="97"/>
      <c r="J153" s="113">
        <f>SUM(D153:I153)</f>
        <v>-100</v>
      </c>
    </row>
    <row r="154" spans="1:10" ht="12.75">
      <c r="A154" s="9"/>
      <c r="B154" s="20" t="s">
        <v>273</v>
      </c>
      <c r="C154" s="115" t="s">
        <v>277</v>
      </c>
      <c r="D154" s="30">
        <v>-1750</v>
      </c>
      <c r="E154" s="97"/>
      <c r="F154" s="97"/>
      <c r="G154" s="97"/>
      <c r="H154" s="97"/>
      <c r="I154" s="97"/>
      <c r="J154" s="113">
        <f>SUM(D154:I154)</f>
        <v>-1750</v>
      </c>
    </row>
    <row r="155" spans="1:10" ht="13.5" thickBot="1">
      <c r="A155" s="9"/>
      <c r="B155" s="20" t="s">
        <v>274</v>
      </c>
      <c r="C155" s="115" t="s">
        <v>275</v>
      </c>
      <c r="D155" s="30">
        <v>1750</v>
      </c>
      <c r="E155" s="97"/>
      <c r="F155" s="97"/>
      <c r="G155" s="97"/>
      <c r="H155" s="97"/>
      <c r="I155" s="97"/>
      <c r="J155" s="113">
        <f>SUM(D155:I155)</f>
        <v>1750</v>
      </c>
    </row>
    <row r="156" spans="1:10" ht="13.5" thickBot="1">
      <c r="A156" s="12"/>
      <c r="C156" s="14" t="s">
        <v>276</v>
      </c>
      <c r="D156" s="31">
        <f>SUM(D153:D155)</f>
        <v>-100</v>
      </c>
      <c r="E156" s="114"/>
      <c r="F156" s="114"/>
      <c r="G156" s="114"/>
      <c r="H156" s="114"/>
      <c r="I156" s="114"/>
      <c r="J156" s="111">
        <f>SUM(J153:J155)</f>
        <v>-100</v>
      </c>
    </row>
    <row r="157" spans="1:10" s="22" customFormat="1" ht="12.75">
      <c r="A157" s="20"/>
      <c r="B157" s="20"/>
      <c r="C157" s="19"/>
      <c r="D157" s="97"/>
      <c r="E157" s="97"/>
      <c r="F157" s="97"/>
      <c r="G157" s="97"/>
      <c r="H157" s="97"/>
      <c r="I157" s="97"/>
      <c r="J157" s="97"/>
    </row>
    <row r="158" spans="1:10" ht="12.75">
      <c r="A158" s="12">
        <v>3794</v>
      </c>
      <c r="C158" s="13" t="s">
        <v>6</v>
      </c>
      <c r="D158" s="27"/>
      <c r="E158" s="27"/>
      <c r="F158" s="27"/>
      <c r="G158" s="27"/>
      <c r="H158" s="27"/>
      <c r="I158" s="27"/>
      <c r="J158" s="27"/>
    </row>
    <row r="159" spans="1:10" ht="13.5" thickBot="1">
      <c r="A159" s="12"/>
      <c r="B159" s="9" t="s">
        <v>7</v>
      </c>
      <c r="C159" t="s">
        <v>8</v>
      </c>
      <c r="D159" s="28">
        <v>112346</v>
      </c>
      <c r="E159" s="28"/>
      <c r="F159" s="28"/>
      <c r="G159" s="28"/>
      <c r="H159" s="28"/>
      <c r="I159" s="28"/>
      <c r="J159" s="28">
        <f>SUM(D159:I159)</f>
        <v>112346</v>
      </c>
    </row>
    <row r="160" spans="1:10" ht="13.5" thickBot="1">
      <c r="A160" s="12"/>
      <c r="C160" s="14" t="s">
        <v>9</v>
      </c>
      <c r="D160" s="29">
        <f>SUM(D159)</f>
        <v>112346</v>
      </c>
      <c r="E160" s="29"/>
      <c r="F160" s="29"/>
      <c r="G160" s="29"/>
      <c r="H160" s="29"/>
      <c r="I160" s="29"/>
      <c r="J160" s="29">
        <f>SUM(J159)</f>
        <v>112346</v>
      </c>
    </row>
    <row r="161" spans="1:10" ht="12.75">
      <c r="A161" s="12"/>
      <c r="D161" s="27"/>
      <c r="E161" s="27"/>
      <c r="F161" s="27"/>
      <c r="G161" s="27"/>
      <c r="H161" s="27"/>
      <c r="I161" s="27"/>
      <c r="J161" s="27"/>
    </row>
    <row r="162" spans="1:10" ht="12.75">
      <c r="A162" s="12">
        <v>3795</v>
      </c>
      <c r="C162" s="13" t="s">
        <v>10</v>
      </c>
      <c r="D162" s="27"/>
      <c r="E162" s="27"/>
      <c r="F162" s="27"/>
      <c r="G162" s="27"/>
      <c r="H162" s="27"/>
      <c r="I162" s="27"/>
      <c r="J162" s="27"/>
    </row>
    <row r="163" spans="1:10" ht="13.5" thickBot="1">
      <c r="A163" s="12"/>
      <c r="B163" s="9" t="s">
        <v>11</v>
      </c>
      <c r="C163" t="s">
        <v>12</v>
      </c>
      <c r="D163" s="28">
        <v>117873</v>
      </c>
      <c r="E163" s="28"/>
      <c r="F163" s="28"/>
      <c r="G163" s="28"/>
      <c r="H163" s="28"/>
      <c r="I163" s="28"/>
      <c r="J163" s="28">
        <f>SUM(D163:I163)</f>
        <v>117873</v>
      </c>
    </row>
    <row r="164" spans="1:10" ht="13.5" thickBot="1">
      <c r="A164" s="12"/>
      <c r="C164" s="14" t="s">
        <v>13</v>
      </c>
      <c r="D164" s="29">
        <f>SUM(D163)</f>
        <v>117873</v>
      </c>
      <c r="E164" s="29"/>
      <c r="F164" s="29"/>
      <c r="G164" s="29"/>
      <c r="H164" s="29"/>
      <c r="I164" s="29"/>
      <c r="J164" s="29">
        <f>SUM(J163)</f>
        <v>117873</v>
      </c>
    </row>
    <row r="165" spans="1:10" ht="12.75">
      <c r="A165" s="12"/>
      <c r="C165" s="26"/>
      <c r="D165" s="33"/>
      <c r="E165" s="33"/>
      <c r="F165" s="33"/>
      <c r="G165" s="33"/>
      <c r="H165" s="33"/>
      <c r="I165" s="33"/>
      <c r="J165" s="33"/>
    </row>
    <row r="166" spans="1:10" ht="12.75">
      <c r="A166" s="12">
        <v>3802</v>
      </c>
      <c r="C166" s="26" t="s">
        <v>118</v>
      </c>
      <c r="D166" s="33"/>
      <c r="E166" s="33"/>
      <c r="F166" s="33"/>
      <c r="G166" s="33"/>
      <c r="H166" s="33"/>
      <c r="I166" s="33"/>
      <c r="J166" s="33"/>
    </row>
    <row r="167" spans="1:10" ht="12.75">
      <c r="A167" s="12"/>
      <c r="B167" s="9" t="s">
        <v>119</v>
      </c>
      <c r="C167" t="s">
        <v>120</v>
      </c>
      <c r="D167" s="28">
        <v>3934</v>
      </c>
      <c r="E167" s="28"/>
      <c r="F167" s="28"/>
      <c r="G167" s="28"/>
      <c r="H167" s="28"/>
      <c r="I167" s="28"/>
      <c r="J167" s="28">
        <f>SUM(D167:I167)</f>
        <v>3934</v>
      </c>
    </row>
    <row r="168" spans="1:10" ht="13.5" thickBot="1">
      <c r="A168" s="12"/>
      <c r="B168" s="9" t="s">
        <v>121</v>
      </c>
      <c r="C168" t="s">
        <v>122</v>
      </c>
      <c r="D168" s="28">
        <v>2254052</v>
      </c>
      <c r="E168" s="28"/>
      <c r="F168" s="28"/>
      <c r="G168" s="28"/>
      <c r="H168" s="28"/>
      <c r="I168" s="28"/>
      <c r="J168" s="28">
        <f>SUM(D168:I168)</f>
        <v>2254052</v>
      </c>
    </row>
    <row r="169" spans="1:10" ht="13.5" thickBot="1">
      <c r="A169" s="12"/>
      <c r="C169" s="14" t="s">
        <v>123</v>
      </c>
      <c r="D169" s="29">
        <f>SUM(D167:D168)</f>
        <v>2257986</v>
      </c>
      <c r="E169" s="29"/>
      <c r="F169" s="29"/>
      <c r="G169" s="29"/>
      <c r="H169" s="29"/>
      <c r="I169" s="29"/>
      <c r="J169" s="29">
        <f>SUM(J167:J168)</f>
        <v>2257986</v>
      </c>
    </row>
    <row r="170" spans="1:10" ht="12.75">
      <c r="A170" s="12"/>
      <c r="D170" s="27"/>
      <c r="E170" s="27"/>
      <c r="F170" s="27"/>
      <c r="G170" s="27"/>
      <c r="H170" s="27"/>
      <c r="I170" s="27"/>
      <c r="J170" s="27"/>
    </row>
    <row r="171" spans="1:10" ht="12.75">
      <c r="A171" s="12">
        <v>3805</v>
      </c>
      <c r="C171" s="19" t="s">
        <v>30</v>
      </c>
      <c r="D171" s="27"/>
      <c r="E171" s="27"/>
      <c r="F171" s="27"/>
      <c r="G171" s="27"/>
      <c r="H171" s="27"/>
      <c r="I171" s="27"/>
      <c r="J171" s="27"/>
    </row>
    <row r="172" spans="1:10" ht="13.5" thickBot="1">
      <c r="A172" s="12"/>
      <c r="B172" s="9" t="s">
        <v>31</v>
      </c>
      <c r="C172" t="s">
        <v>32</v>
      </c>
      <c r="D172" s="28">
        <v>268225</v>
      </c>
      <c r="E172" s="28"/>
      <c r="F172" s="28"/>
      <c r="G172" s="28"/>
      <c r="H172" s="28"/>
      <c r="I172" s="28"/>
      <c r="J172" s="28">
        <f>SUM(D172:I172)</f>
        <v>268225</v>
      </c>
    </row>
    <row r="173" spans="1:10" ht="13.5" thickBot="1">
      <c r="A173" s="12"/>
      <c r="C173" s="14" t="s">
        <v>33</v>
      </c>
      <c r="D173" s="29">
        <f>SUM(D172)</f>
        <v>268225</v>
      </c>
      <c r="E173" s="29"/>
      <c r="F173" s="29"/>
      <c r="G173" s="29"/>
      <c r="H173" s="29"/>
      <c r="I173" s="29"/>
      <c r="J173" s="29">
        <f>SUM(J172)</f>
        <v>268225</v>
      </c>
    </row>
    <row r="174" spans="1:10" ht="12.75">
      <c r="A174" s="12"/>
      <c r="D174" s="27"/>
      <c r="E174" s="27"/>
      <c r="F174" s="27"/>
      <c r="G174" s="27"/>
      <c r="H174" s="27"/>
      <c r="I174" s="27"/>
      <c r="J174" s="27"/>
    </row>
    <row r="175" spans="1:10" ht="12.75">
      <c r="A175" s="12">
        <v>3808</v>
      </c>
      <c r="C175" s="19" t="s">
        <v>34</v>
      </c>
      <c r="D175" s="27"/>
      <c r="E175" s="27"/>
      <c r="F175" s="27"/>
      <c r="G175" s="27"/>
      <c r="H175" s="27"/>
      <c r="I175" s="27"/>
      <c r="J175" s="27"/>
    </row>
    <row r="176" spans="1:10" ht="13.5" thickBot="1">
      <c r="A176" s="12"/>
      <c r="B176" s="9" t="s">
        <v>31</v>
      </c>
      <c r="C176" t="s">
        <v>34</v>
      </c>
      <c r="D176" s="28">
        <v>1202406</v>
      </c>
      <c r="E176" s="28"/>
      <c r="F176" s="28"/>
      <c r="G176" s="28"/>
      <c r="H176" s="28"/>
      <c r="I176" s="28"/>
      <c r="J176" s="28">
        <f>SUM(D176:I176)</f>
        <v>1202406</v>
      </c>
    </row>
    <row r="177" spans="1:10" ht="13.5" thickBot="1">
      <c r="A177" s="12"/>
      <c r="C177" s="14" t="s">
        <v>35</v>
      </c>
      <c r="D177" s="29">
        <f>SUM(D176)</f>
        <v>1202406</v>
      </c>
      <c r="E177" s="29"/>
      <c r="F177" s="29"/>
      <c r="G177" s="29"/>
      <c r="H177" s="29"/>
      <c r="I177" s="29"/>
      <c r="J177" s="29">
        <f>SUM(J176)</f>
        <v>1202406</v>
      </c>
    </row>
    <row r="178" spans="1:10" ht="12.75">
      <c r="A178" s="12"/>
      <c r="C178" s="26"/>
      <c r="D178" s="33"/>
      <c r="E178" s="33"/>
      <c r="F178" s="33"/>
      <c r="G178" s="33"/>
      <c r="H178" s="33"/>
      <c r="I178" s="33"/>
      <c r="J178" s="33"/>
    </row>
    <row r="179" spans="1:10" ht="12.75">
      <c r="A179" s="12">
        <v>3840</v>
      </c>
      <c r="B179" s="12"/>
      <c r="C179" s="17" t="s">
        <v>224</v>
      </c>
      <c r="D179" s="28"/>
      <c r="E179" s="28"/>
      <c r="F179" s="28"/>
      <c r="G179" s="28"/>
      <c r="H179" s="28"/>
      <c r="I179" s="28"/>
      <c r="J179" s="28"/>
    </row>
    <row r="180" spans="1:10" ht="13.5" thickBot="1">
      <c r="A180" s="9"/>
      <c r="B180" s="20" t="s">
        <v>225</v>
      </c>
      <c r="C180" t="s">
        <v>226</v>
      </c>
      <c r="D180" s="91">
        <v>43496</v>
      </c>
      <c r="E180" s="91"/>
      <c r="F180" s="91"/>
      <c r="G180" s="91"/>
      <c r="H180" s="91"/>
      <c r="I180" s="91"/>
      <c r="J180" s="91">
        <f>SUM(D180:I180)</f>
        <v>43496</v>
      </c>
    </row>
    <row r="181" spans="1:10" ht="13.5" thickBot="1">
      <c r="A181" s="9"/>
      <c r="B181" s="12"/>
      <c r="C181" s="14" t="s">
        <v>222</v>
      </c>
      <c r="D181" s="95">
        <f>SUM(D180)</f>
        <v>43496</v>
      </c>
      <c r="E181" s="95"/>
      <c r="F181" s="95"/>
      <c r="G181" s="95"/>
      <c r="H181" s="95"/>
      <c r="I181" s="95"/>
      <c r="J181" s="95">
        <f>SUM(J180)</f>
        <v>43496</v>
      </c>
    </row>
    <row r="182" spans="1:10" ht="12.75">
      <c r="A182" s="12"/>
      <c r="C182" s="26"/>
      <c r="D182" s="33"/>
      <c r="E182" s="33"/>
      <c r="F182" s="33"/>
      <c r="G182" s="33"/>
      <c r="H182" s="33"/>
      <c r="I182" s="33"/>
      <c r="J182" s="33"/>
    </row>
    <row r="183" spans="1:10" ht="12.75">
      <c r="A183" s="12">
        <v>3841</v>
      </c>
      <c r="B183" s="12"/>
      <c r="C183" s="17" t="s">
        <v>227</v>
      </c>
      <c r="D183" s="28"/>
      <c r="E183" s="28"/>
      <c r="F183" s="28"/>
      <c r="G183" s="28"/>
      <c r="H183" s="28"/>
      <c r="I183" s="28"/>
      <c r="J183" s="28"/>
    </row>
    <row r="184" spans="1:17" ht="12.75">
      <c r="A184" s="9"/>
      <c r="B184" s="20">
        <v>384101</v>
      </c>
      <c r="C184" t="s">
        <v>229</v>
      </c>
      <c r="D184" s="91">
        <v>-127</v>
      </c>
      <c r="E184" s="91"/>
      <c r="F184" s="91"/>
      <c r="G184" s="91"/>
      <c r="H184" s="91"/>
      <c r="I184" s="91"/>
      <c r="J184" s="91">
        <f>SUM(D184:I184)</f>
        <v>-127</v>
      </c>
      <c r="K184" s="102"/>
      <c r="L184" s="102"/>
      <c r="M184" s="102"/>
      <c r="N184" s="102"/>
      <c r="O184" s="102"/>
      <c r="P184" s="102"/>
      <c r="Q184" s="102"/>
    </row>
    <row r="185" spans="1:17" ht="13.5" thickBot="1">
      <c r="A185" s="9"/>
      <c r="B185" s="20" t="s">
        <v>228</v>
      </c>
      <c r="C185" s="18" t="s">
        <v>230</v>
      </c>
      <c r="D185" s="91">
        <v>127</v>
      </c>
      <c r="E185" s="91"/>
      <c r="F185" s="91"/>
      <c r="G185" s="91"/>
      <c r="H185" s="91"/>
      <c r="I185" s="91"/>
      <c r="J185" s="91">
        <f>SUM(D185:I185)</f>
        <v>127</v>
      </c>
      <c r="K185" s="102"/>
      <c r="L185" s="102"/>
      <c r="M185" s="102"/>
      <c r="N185" s="102"/>
      <c r="O185" s="102"/>
      <c r="P185" s="102"/>
      <c r="Q185" s="102"/>
    </row>
    <row r="186" spans="1:17" ht="13.5" thickBot="1">
      <c r="A186" s="9"/>
      <c r="B186" s="20"/>
      <c r="C186" s="14" t="s">
        <v>223</v>
      </c>
      <c r="D186" s="95">
        <f>SUM(D184:D185)</f>
        <v>0</v>
      </c>
      <c r="E186" s="95"/>
      <c r="F186" s="95"/>
      <c r="G186" s="95"/>
      <c r="H186" s="95"/>
      <c r="I186" s="95"/>
      <c r="J186" s="95">
        <f>SUM(J184:J185)</f>
        <v>0</v>
      </c>
      <c r="K186" s="103"/>
      <c r="L186" s="103"/>
      <c r="M186" s="103"/>
      <c r="N186" s="103"/>
      <c r="O186" s="103"/>
      <c r="P186" s="103"/>
      <c r="Q186" s="103"/>
    </row>
    <row r="187" spans="1:17" ht="12.75">
      <c r="A187" s="12"/>
      <c r="B187" s="20"/>
      <c r="C187" s="26"/>
      <c r="D187" s="104"/>
      <c r="E187" s="104"/>
      <c r="F187" s="104"/>
      <c r="G187" s="104"/>
      <c r="H187" s="104"/>
      <c r="I187" s="104"/>
      <c r="J187" s="104"/>
      <c r="K187" s="103"/>
      <c r="L187" s="103"/>
      <c r="M187" s="103"/>
      <c r="N187" s="103"/>
      <c r="O187" s="103"/>
      <c r="P187" s="103"/>
      <c r="Q187" s="103"/>
    </row>
    <row r="188" spans="1:17" ht="12.75">
      <c r="A188" s="12">
        <v>3842</v>
      </c>
      <c r="B188" s="20"/>
      <c r="C188" s="17" t="s">
        <v>220</v>
      </c>
      <c r="D188" s="105"/>
      <c r="E188" s="105"/>
      <c r="F188" s="105"/>
      <c r="G188" s="105"/>
      <c r="H188" s="105"/>
      <c r="I188" s="105"/>
      <c r="J188" s="105"/>
      <c r="K188" s="103"/>
      <c r="L188" s="103"/>
      <c r="M188" s="103"/>
      <c r="N188" s="103"/>
      <c r="O188" s="103"/>
      <c r="P188" s="103"/>
      <c r="Q188" s="103"/>
    </row>
    <row r="189" spans="1:17" ht="12.75">
      <c r="A189" s="12"/>
      <c r="B189" s="20">
        <v>384201</v>
      </c>
      <c r="C189" s="106" t="s">
        <v>233</v>
      </c>
      <c r="D189" s="105">
        <v>-225000</v>
      </c>
      <c r="E189" s="105"/>
      <c r="F189" s="105"/>
      <c r="G189" s="105"/>
      <c r="H189" s="105"/>
      <c r="I189" s="105"/>
      <c r="J189" s="105">
        <f>SUM(D189:I189)</f>
        <v>-225000</v>
      </c>
      <c r="K189" s="103"/>
      <c r="L189" s="103"/>
      <c r="M189" s="103"/>
      <c r="N189" s="103"/>
      <c r="O189" s="103"/>
      <c r="P189" s="103"/>
      <c r="Q189" s="103"/>
    </row>
    <row r="190" spans="1:17" ht="12.75">
      <c r="A190" s="12"/>
      <c r="B190" s="20">
        <v>384204</v>
      </c>
      <c r="C190" s="106" t="s">
        <v>234</v>
      </c>
      <c r="D190" s="105">
        <v>-21163</v>
      </c>
      <c r="E190" s="105"/>
      <c r="F190" s="105"/>
      <c r="G190" s="105"/>
      <c r="H190" s="105"/>
      <c r="I190" s="105"/>
      <c r="J190" s="105">
        <f>SUM(D190:I190)</f>
        <v>-21163</v>
      </c>
      <c r="K190" s="103"/>
      <c r="L190" s="103"/>
      <c r="M190" s="103"/>
      <c r="N190" s="103"/>
      <c r="O190" s="103"/>
      <c r="P190" s="103"/>
      <c r="Q190" s="103"/>
    </row>
    <row r="191" spans="1:17" ht="13.5" thickBot="1">
      <c r="A191" s="9"/>
      <c r="B191" s="20" t="s">
        <v>231</v>
      </c>
      <c r="C191" t="s">
        <v>232</v>
      </c>
      <c r="D191" s="105">
        <v>-15000</v>
      </c>
      <c r="E191" s="105"/>
      <c r="F191" s="105"/>
      <c r="G191" s="105"/>
      <c r="H191" s="105"/>
      <c r="I191" s="105"/>
      <c r="J191" s="105">
        <f>SUM(D191:I191)</f>
        <v>-15000</v>
      </c>
      <c r="K191" s="103"/>
      <c r="L191" s="103"/>
      <c r="M191" s="103"/>
      <c r="N191" s="103"/>
      <c r="O191" s="103"/>
      <c r="P191" s="103"/>
      <c r="Q191" s="103"/>
    </row>
    <row r="192" spans="1:17" ht="13.5" thickBot="1">
      <c r="A192" s="9"/>
      <c r="B192" s="20"/>
      <c r="C192" s="14" t="s">
        <v>221</v>
      </c>
      <c r="D192" s="95">
        <f>SUM(D189:D191)</f>
        <v>-261163</v>
      </c>
      <c r="E192" s="95"/>
      <c r="F192" s="95"/>
      <c r="G192" s="95"/>
      <c r="H192" s="95"/>
      <c r="I192" s="95"/>
      <c r="J192" s="95">
        <f>SUM(J189:J191)</f>
        <v>-261163</v>
      </c>
      <c r="K192" s="103"/>
      <c r="L192" s="103"/>
      <c r="M192" s="103"/>
      <c r="N192" s="103"/>
      <c r="O192" s="103"/>
      <c r="P192" s="103"/>
      <c r="Q192" s="103"/>
    </row>
    <row r="193" spans="4:10" s="21" customFormat="1" ht="18.75" customHeight="1">
      <c r="D193" s="34"/>
      <c r="E193" s="34"/>
      <c r="F193" s="34"/>
      <c r="G193" s="34"/>
      <c r="H193" s="34"/>
      <c r="I193" s="34"/>
      <c r="J193" s="34"/>
    </row>
    <row r="194" spans="1:10" s="21" customFormat="1" ht="18.75" customHeight="1">
      <c r="A194" s="12">
        <v>3850</v>
      </c>
      <c r="C194" s="24" t="s">
        <v>298</v>
      </c>
      <c r="D194" s="34"/>
      <c r="E194" s="34"/>
      <c r="F194" s="34"/>
      <c r="G194" s="34"/>
      <c r="H194" s="34"/>
      <c r="I194" s="34"/>
      <c r="J194" s="34"/>
    </row>
    <row r="195" spans="1:17" ht="12.75">
      <c r="A195" s="12"/>
      <c r="B195" s="20">
        <v>200904</v>
      </c>
      <c r="C195" s="106" t="s">
        <v>299</v>
      </c>
      <c r="D195" s="105">
        <v>-47</v>
      </c>
      <c r="E195" s="105"/>
      <c r="F195" s="105"/>
      <c r="G195" s="105"/>
      <c r="H195" s="105"/>
      <c r="I195" s="105"/>
      <c r="J195" s="105">
        <f>SUM(D195:I195)</f>
        <v>-47</v>
      </c>
      <c r="K195" s="103"/>
      <c r="L195" s="103"/>
      <c r="M195" s="103"/>
      <c r="N195" s="103"/>
      <c r="O195" s="103"/>
      <c r="P195" s="103"/>
      <c r="Q195" s="103"/>
    </row>
    <row r="196" spans="1:17" ht="12.75">
      <c r="A196" s="12"/>
      <c r="B196" s="20">
        <v>501397</v>
      </c>
      <c r="C196" s="106" t="s">
        <v>300</v>
      </c>
      <c r="D196" s="105">
        <v>-5689</v>
      </c>
      <c r="E196" s="105"/>
      <c r="F196" s="105"/>
      <c r="G196" s="105"/>
      <c r="H196" s="105"/>
      <c r="I196" s="105"/>
      <c r="J196" s="105">
        <f>SUM(D196:I196)</f>
        <v>-5689</v>
      </c>
      <c r="K196" s="103"/>
      <c r="L196" s="103"/>
      <c r="M196" s="103"/>
      <c r="N196" s="103"/>
      <c r="O196" s="103"/>
      <c r="P196" s="103"/>
      <c r="Q196" s="103"/>
    </row>
    <row r="197" spans="1:17" ht="13.5" thickBot="1">
      <c r="A197" s="12"/>
      <c r="B197" s="20">
        <v>800101</v>
      </c>
      <c r="C197" s="106" t="s">
        <v>301</v>
      </c>
      <c r="D197" s="105">
        <v>-262</v>
      </c>
      <c r="E197" s="105"/>
      <c r="F197" s="105"/>
      <c r="G197" s="105"/>
      <c r="H197" s="105"/>
      <c r="I197" s="105"/>
      <c r="J197" s="105">
        <f>SUM(D197:I197)</f>
        <v>-262</v>
      </c>
      <c r="K197" s="103"/>
      <c r="L197" s="103"/>
      <c r="M197" s="103"/>
      <c r="N197" s="103"/>
      <c r="O197" s="103"/>
      <c r="P197" s="103"/>
      <c r="Q197" s="103"/>
    </row>
    <row r="198" spans="1:17" ht="13.5" thickBot="1">
      <c r="A198" s="9"/>
      <c r="B198" s="20"/>
      <c r="C198" s="14" t="s">
        <v>302</v>
      </c>
      <c r="D198" s="95">
        <f>SUM(D195:D197)</f>
        <v>-5998</v>
      </c>
      <c r="E198" s="95"/>
      <c r="F198" s="95"/>
      <c r="G198" s="95"/>
      <c r="H198" s="95"/>
      <c r="I198" s="95"/>
      <c r="J198" s="95">
        <f>SUM(J195:J197)</f>
        <v>-5998</v>
      </c>
      <c r="K198" s="103"/>
      <c r="L198" s="103"/>
      <c r="M198" s="103"/>
      <c r="N198" s="103"/>
      <c r="O198" s="103"/>
      <c r="P198" s="103"/>
      <c r="Q198" s="103"/>
    </row>
    <row r="199" spans="1:17" ht="12.75">
      <c r="A199" s="12"/>
      <c r="B199" s="20"/>
      <c r="C199" s="106"/>
      <c r="D199" s="105"/>
      <c r="E199" s="105"/>
      <c r="F199" s="105"/>
      <c r="G199" s="105"/>
      <c r="H199" s="105"/>
      <c r="I199" s="105"/>
      <c r="J199" s="105"/>
      <c r="K199" s="103"/>
      <c r="L199" s="103"/>
      <c r="M199" s="103"/>
      <c r="N199" s="103"/>
      <c r="O199" s="103"/>
      <c r="P199" s="103"/>
      <c r="Q199" s="103"/>
    </row>
    <row r="200" spans="4:10" s="21" customFormat="1" ht="18.75" customHeight="1">
      <c r="D200" s="34"/>
      <c r="E200" s="34"/>
      <c r="F200" s="34"/>
      <c r="G200" s="34"/>
      <c r="H200" s="34"/>
      <c r="I200" s="34"/>
      <c r="J200" s="34"/>
    </row>
    <row r="201" spans="1:10" s="21" customFormat="1" ht="13.5" thickBot="1">
      <c r="A201" s="12">
        <v>3873</v>
      </c>
      <c r="C201" s="24" t="s">
        <v>142</v>
      </c>
      <c r="D201" s="34"/>
      <c r="E201" s="34"/>
      <c r="F201" s="34"/>
      <c r="G201" s="34"/>
      <c r="H201" s="34"/>
      <c r="I201" s="34"/>
      <c r="J201" s="34"/>
    </row>
    <row r="202" spans="2:10" s="21" customFormat="1" ht="12.75">
      <c r="B202" s="60" t="s">
        <v>144</v>
      </c>
      <c r="C202" s="61" t="s">
        <v>145</v>
      </c>
      <c r="D202" s="62">
        <v>-266476</v>
      </c>
      <c r="E202" s="62"/>
      <c r="F202" s="62"/>
      <c r="G202" s="62"/>
      <c r="H202" s="62"/>
      <c r="I202" s="62"/>
      <c r="J202" s="63">
        <f>SUM(D202:I202)</f>
        <v>-266476</v>
      </c>
    </row>
    <row r="203" spans="2:10" s="21" customFormat="1" ht="13.5" thickBot="1">
      <c r="B203" s="64" t="s">
        <v>144</v>
      </c>
      <c r="C203" s="65" t="s">
        <v>145</v>
      </c>
      <c r="D203" s="66">
        <v>266476</v>
      </c>
      <c r="E203" s="66"/>
      <c r="F203" s="66"/>
      <c r="G203" s="66"/>
      <c r="H203" s="66"/>
      <c r="I203" s="66"/>
      <c r="J203" s="67">
        <f>SUM(D203:I203)</f>
        <v>266476</v>
      </c>
    </row>
    <row r="204" spans="2:10" s="21" customFormat="1" ht="12.75">
      <c r="B204" s="60" t="s">
        <v>146</v>
      </c>
      <c r="C204" s="61" t="s">
        <v>147</v>
      </c>
      <c r="D204" s="62">
        <v>-100000</v>
      </c>
      <c r="E204" s="62"/>
      <c r="F204" s="62"/>
      <c r="G204" s="62"/>
      <c r="H204" s="62"/>
      <c r="I204" s="62"/>
      <c r="J204" s="63">
        <f>SUM(D204:I204)</f>
        <v>-100000</v>
      </c>
    </row>
    <row r="205" spans="2:10" s="21" customFormat="1" ht="13.5" thickBot="1">
      <c r="B205" s="64" t="s">
        <v>146</v>
      </c>
      <c r="C205" s="65" t="s">
        <v>147</v>
      </c>
      <c r="D205" s="66">
        <v>100000</v>
      </c>
      <c r="E205" s="66"/>
      <c r="F205" s="66"/>
      <c r="G205" s="66"/>
      <c r="H205" s="66"/>
      <c r="I205" s="66"/>
      <c r="J205" s="67">
        <f>SUM(D205:I205)</f>
        <v>100000</v>
      </c>
    </row>
    <row r="206" spans="3:10" s="21" customFormat="1" ht="13.5" thickBot="1">
      <c r="C206" s="56" t="s">
        <v>143</v>
      </c>
      <c r="D206" s="57">
        <f>SUM(D202:D205)</f>
        <v>0</v>
      </c>
      <c r="E206" s="58"/>
      <c r="F206" s="58"/>
      <c r="G206" s="58"/>
      <c r="H206" s="58"/>
      <c r="I206" s="58"/>
      <c r="J206" s="59">
        <f>SUM(J202:J205)</f>
        <v>0</v>
      </c>
    </row>
    <row r="207" spans="4:10" s="21" customFormat="1" ht="12.75">
      <c r="D207" s="34"/>
      <c r="E207" s="34"/>
      <c r="F207" s="34"/>
      <c r="G207" s="34"/>
      <c r="H207" s="34"/>
      <c r="I207" s="34"/>
      <c r="J207" s="34"/>
    </row>
    <row r="208" spans="1:10" s="21" customFormat="1" ht="12.75">
      <c r="A208" s="12">
        <v>3878</v>
      </c>
      <c r="C208" s="24" t="s">
        <v>82</v>
      </c>
      <c r="D208" s="34"/>
      <c r="E208" s="34"/>
      <c r="F208" s="34"/>
      <c r="G208" s="34"/>
      <c r="H208" s="34"/>
      <c r="I208" s="34"/>
      <c r="J208" s="34"/>
    </row>
    <row r="209" spans="1:10" ht="13.5" thickBot="1">
      <c r="A209" s="12"/>
      <c r="B209" s="9" t="s">
        <v>83</v>
      </c>
      <c r="C209" t="s">
        <v>84</v>
      </c>
      <c r="D209" s="28">
        <v>293766</v>
      </c>
      <c r="E209" s="28"/>
      <c r="F209" s="28"/>
      <c r="G209" s="28"/>
      <c r="H209" s="28"/>
      <c r="I209" s="28"/>
      <c r="J209" s="28">
        <f>SUM(D209:I209)</f>
        <v>293766</v>
      </c>
    </row>
    <row r="210" spans="3:10" s="21" customFormat="1" ht="13.5" thickBot="1">
      <c r="C210" s="25" t="s">
        <v>85</v>
      </c>
      <c r="D210" s="35">
        <f>SUM(D209)</f>
        <v>293766</v>
      </c>
      <c r="E210" s="35"/>
      <c r="F210" s="35"/>
      <c r="G210" s="35"/>
      <c r="H210" s="35"/>
      <c r="I210" s="35"/>
      <c r="J210" s="35">
        <f>SUM(J209)</f>
        <v>293766</v>
      </c>
    </row>
    <row r="211" spans="4:10" s="21" customFormat="1" ht="12.75">
      <c r="D211" s="34"/>
      <c r="E211" s="34"/>
      <c r="F211" s="34"/>
      <c r="G211" s="34"/>
      <c r="H211" s="34"/>
      <c r="I211" s="34"/>
      <c r="J211" s="34"/>
    </row>
    <row r="212" spans="1:10" ht="13.5" thickBot="1">
      <c r="A212" s="12">
        <v>3951</v>
      </c>
      <c r="C212" s="17" t="s">
        <v>86</v>
      </c>
      <c r="D212" s="27"/>
      <c r="E212" s="27"/>
      <c r="F212" s="27"/>
      <c r="G212" s="27"/>
      <c r="H212" s="27"/>
      <c r="I212" s="27"/>
      <c r="J212" s="27"/>
    </row>
    <row r="213" spans="2:10" s="21" customFormat="1" ht="12.75">
      <c r="B213" s="36" t="s">
        <v>130</v>
      </c>
      <c r="C213" s="37" t="s">
        <v>131</v>
      </c>
      <c r="D213" s="38">
        <v>-4157</v>
      </c>
      <c r="E213" s="47"/>
      <c r="F213" s="47"/>
      <c r="G213" s="47"/>
      <c r="H213" s="47"/>
      <c r="I213" s="47"/>
      <c r="J213" s="38">
        <f aca="true" t="shared" si="5" ref="J213:J220">SUM(D213:I213)</f>
        <v>-4157</v>
      </c>
    </row>
    <row r="214" spans="2:10" s="21" customFormat="1" ht="13.5" thickBot="1">
      <c r="B214" s="39" t="s">
        <v>130</v>
      </c>
      <c r="C214" s="40" t="s">
        <v>131</v>
      </c>
      <c r="D214" s="41">
        <v>4157</v>
      </c>
      <c r="E214" s="48"/>
      <c r="F214" s="48"/>
      <c r="G214" s="48"/>
      <c r="H214" s="48"/>
      <c r="I214" s="48"/>
      <c r="J214" s="41">
        <f t="shared" si="5"/>
        <v>4157</v>
      </c>
    </row>
    <row r="215" spans="2:10" s="21" customFormat="1" ht="12.75">
      <c r="B215" s="36" t="s">
        <v>132</v>
      </c>
      <c r="C215" s="37" t="s">
        <v>133</v>
      </c>
      <c r="D215" s="38">
        <v>-93455</v>
      </c>
      <c r="E215" s="47"/>
      <c r="F215" s="47"/>
      <c r="G215" s="47"/>
      <c r="H215" s="47"/>
      <c r="I215" s="47"/>
      <c r="J215" s="38">
        <f t="shared" si="5"/>
        <v>-93455</v>
      </c>
    </row>
    <row r="216" spans="2:10" s="21" customFormat="1" ht="13.5" thickBot="1">
      <c r="B216" s="39" t="s">
        <v>132</v>
      </c>
      <c r="C216" s="40" t="s">
        <v>133</v>
      </c>
      <c r="D216" s="41">
        <v>93455</v>
      </c>
      <c r="E216" s="48"/>
      <c r="F216" s="48"/>
      <c r="G216" s="48"/>
      <c r="H216" s="48"/>
      <c r="I216" s="48"/>
      <c r="J216" s="41">
        <f t="shared" si="5"/>
        <v>93455</v>
      </c>
    </row>
    <row r="217" spans="2:10" s="21" customFormat="1" ht="12.75">
      <c r="B217" s="20" t="s">
        <v>87</v>
      </c>
      <c r="C217" s="21" t="s">
        <v>88</v>
      </c>
      <c r="D217" s="28">
        <v>-715</v>
      </c>
      <c r="E217" s="28"/>
      <c r="F217" s="28"/>
      <c r="G217" s="28"/>
      <c r="H217" s="28"/>
      <c r="I217" s="28"/>
      <c r="J217" s="28">
        <f t="shared" si="5"/>
        <v>-715</v>
      </c>
    </row>
    <row r="218" spans="2:10" s="21" customFormat="1" ht="12.75">
      <c r="B218" s="20" t="s">
        <v>124</v>
      </c>
      <c r="C218" s="21" t="s">
        <v>125</v>
      </c>
      <c r="D218" s="28">
        <v>-1073422</v>
      </c>
      <c r="E218" s="28"/>
      <c r="F218" s="28"/>
      <c r="G218" s="28"/>
      <c r="H218" s="28"/>
      <c r="I218" s="28"/>
      <c r="J218" s="28">
        <f t="shared" si="5"/>
        <v>-1073422</v>
      </c>
    </row>
    <row r="219" spans="2:10" s="21" customFormat="1" ht="12.75">
      <c r="B219" s="20" t="s">
        <v>126</v>
      </c>
      <c r="C219" s="21" t="s">
        <v>127</v>
      </c>
      <c r="D219" s="28">
        <v>-227998</v>
      </c>
      <c r="E219" s="28"/>
      <c r="F219" s="28"/>
      <c r="G219" s="28"/>
      <c r="H219" s="28"/>
      <c r="I219" s="28"/>
      <c r="J219" s="28">
        <f t="shared" si="5"/>
        <v>-227998</v>
      </c>
    </row>
    <row r="220" spans="2:10" s="21" customFormat="1" ht="12.75">
      <c r="B220" s="20" t="s">
        <v>128</v>
      </c>
      <c r="C220" s="21" t="s">
        <v>129</v>
      </c>
      <c r="D220" s="28">
        <v>-156000</v>
      </c>
      <c r="E220" s="28"/>
      <c r="F220" s="28"/>
      <c r="G220" s="28"/>
      <c r="H220" s="28"/>
      <c r="I220" s="28"/>
      <c r="J220" s="28">
        <f t="shared" si="5"/>
        <v>-156000</v>
      </c>
    </row>
    <row r="221" spans="2:10" s="21" customFormat="1" ht="12.75">
      <c r="B221" s="20" t="s">
        <v>89</v>
      </c>
      <c r="C221" s="21" t="s">
        <v>90</v>
      </c>
      <c r="D221" s="28">
        <v>-717127</v>
      </c>
      <c r="E221" s="28"/>
      <c r="F221" s="28"/>
      <c r="G221" s="28"/>
      <c r="H221" s="28"/>
      <c r="I221" s="28"/>
      <c r="J221" s="28">
        <f aca="true" t="shared" si="6" ref="J221:J233">SUM(D221:I221)</f>
        <v>-717127</v>
      </c>
    </row>
    <row r="222" spans="2:10" s="21" customFormat="1" ht="12.75">
      <c r="B222" s="20" t="s">
        <v>91</v>
      </c>
      <c r="C222" s="21" t="s">
        <v>92</v>
      </c>
      <c r="D222" s="28">
        <v>-3374</v>
      </c>
      <c r="E222" s="28"/>
      <c r="F222" s="28"/>
      <c r="G222" s="28"/>
      <c r="H222" s="28"/>
      <c r="I222" s="28"/>
      <c r="J222" s="28">
        <f t="shared" si="6"/>
        <v>-3374</v>
      </c>
    </row>
    <row r="223" spans="2:10" s="21" customFormat="1" ht="12.75">
      <c r="B223" s="20" t="s">
        <v>93</v>
      </c>
      <c r="C223" s="21" t="s">
        <v>94</v>
      </c>
      <c r="D223" s="28">
        <v>-387</v>
      </c>
      <c r="E223" s="28"/>
      <c r="F223" s="28"/>
      <c r="G223" s="28"/>
      <c r="H223" s="28"/>
      <c r="I223" s="28"/>
      <c r="J223" s="28">
        <f t="shared" si="6"/>
        <v>-387</v>
      </c>
    </row>
    <row r="224" spans="2:10" s="21" customFormat="1" ht="12.75">
      <c r="B224" s="20" t="s">
        <v>95</v>
      </c>
      <c r="C224" s="21" t="s">
        <v>96</v>
      </c>
      <c r="D224" s="28">
        <v>-763</v>
      </c>
      <c r="E224" s="28"/>
      <c r="F224" s="28"/>
      <c r="G224" s="28"/>
      <c r="H224" s="28"/>
      <c r="I224" s="28"/>
      <c r="J224" s="28">
        <f t="shared" si="6"/>
        <v>-763</v>
      </c>
    </row>
    <row r="225" spans="2:10" s="21" customFormat="1" ht="12.75">
      <c r="B225" s="20" t="s">
        <v>148</v>
      </c>
      <c r="C225" s="21" t="s">
        <v>149</v>
      </c>
      <c r="D225" s="28">
        <v>-5619</v>
      </c>
      <c r="E225" s="28"/>
      <c r="F225" s="28"/>
      <c r="G225" s="28"/>
      <c r="H225" s="28"/>
      <c r="I225" s="28"/>
      <c r="J225" s="28">
        <f t="shared" si="6"/>
        <v>-5619</v>
      </c>
    </row>
    <row r="226" spans="2:10" s="21" customFormat="1" ht="12.75">
      <c r="B226" s="20" t="s">
        <v>97</v>
      </c>
      <c r="C226" s="21" t="s">
        <v>98</v>
      </c>
      <c r="D226" s="28">
        <v>-1746</v>
      </c>
      <c r="E226" s="28"/>
      <c r="F226" s="28"/>
      <c r="G226" s="28"/>
      <c r="H226" s="28"/>
      <c r="I226" s="28"/>
      <c r="J226" s="28">
        <f t="shared" si="6"/>
        <v>-1746</v>
      </c>
    </row>
    <row r="227" spans="2:10" s="21" customFormat="1" ht="12.75">
      <c r="B227" s="20" t="s">
        <v>99</v>
      </c>
      <c r="C227" s="21" t="s">
        <v>100</v>
      </c>
      <c r="D227" s="28">
        <v>-6884</v>
      </c>
      <c r="E227" s="28"/>
      <c r="F227" s="28"/>
      <c r="G227" s="28"/>
      <c r="H227" s="28"/>
      <c r="I227" s="28"/>
      <c r="J227" s="28">
        <f t="shared" si="6"/>
        <v>-6884</v>
      </c>
    </row>
    <row r="228" spans="2:10" s="21" customFormat="1" ht="12.75">
      <c r="B228" s="20" t="s">
        <v>101</v>
      </c>
      <c r="C228" s="21" t="s">
        <v>102</v>
      </c>
      <c r="D228" s="28">
        <v>-307696</v>
      </c>
      <c r="E228" s="28"/>
      <c r="F228" s="28"/>
      <c r="G228" s="28"/>
      <c r="H228" s="28"/>
      <c r="I228" s="28"/>
      <c r="J228" s="28">
        <f t="shared" si="6"/>
        <v>-307696</v>
      </c>
    </row>
    <row r="229" spans="2:10" s="21" customFormat="1" ht="12.75">
      <c r="B229" s="20" t="s">
        <v>103</v>
      </c>
      <c r="C229" s="21" t="s">
        <v>104</v>
      </c>
      <c r="D229" s="28">
        <v>-63349</v>
      </c>
      <c r="E229" s="28"/>
      <c r="F229" s="28"/>
      <c r="G229" s="28"/>
      <c r="H229" s="28"/>
      <c r="I229" s="28"/>
      <c r="J229" s="28">
        <f t="shared" si="6"/>
        <v>-63349</v>
      </c>
    </row>
    <row r="230" spans="2:10" s="21" customFormat="1" ht="12.75">
      <c r="B230" s="20" t="s">
        <v>105</v>
      </c>
      <c r="C230" s="21" t="s">
        <v>106</v>
      </c>
      <c r="D230" s="28">
        <v>-3892</v>
      </c>
      <c r="E230" s="28"/>
      <c r="F230" s="28"/>
      <c r="G230" s="28"/>
      <c r="H230" s="28"/>
      <c r="I230" s="28"/>
      <c r="J230" s="28">
        <f t="shared" si="6"/>
        <v>-3892</v>
      </c>
    </row>
    <row r="231" spans="2:10" s="21" customFormat="1" ht="12.75">
      <c r="B231" s="20" t="s">
        <v>107</v>
      </c>
      <c r="C231" s="21" t="s">
        <v>108</v>
      </c>
      <c r="D231" s="28">
        <v>-39</v>
      </c>
      <c r="E231" s="28"/>
      <c r="F231" s="28"/>
      <c r="G231" s="28"/>
      <c r="H231" s="28"/>
      <c r="I231" s="28"/>
      <c r="J231" s="28">
        <f t="shared" si="6"/>
        <v>-39</v>
      </c>
    </row>
    <row r="232" spans="2:10" s="21" customFormat="1" ht="12.75">
      <c r="B232" s="20" t="s">
        <v>109</v>
      </c>
      <c r="C232" s="21" t="s">
        <v>110</v>
      </c>
      <c r="D232" s="28">
        <v>13429</v>
      </c>
      <c r="E232" s="28"/>
      <c r="F232" s="28"/>
      <c r="G232" s="28"/>
      <c r="H232" s="28"/>
      <c r="I232" s="28"/>
      <c r="J232" s="28">
        <f t="shared" si="6"/>
        <v>13429</v>
      </c>
    </row>
    <row r="233" spans="2:10" s="21" customFormat="1" ht="12.75">
      <c r="B233" s="20" t="s">
        <v>294</v>
      </c>
      <c r="C233" t="s">
        <v>295</v>
      </c>
      <c r="D233" s="28">
        <v>-16318</v>
      </c>
      <c r="E233" s="28"/>
      <c r="F233" s="28"/>
      <c r="G233" s="28"/>
      <c r="H233" s="28"/>
      <c r="I233" s="28"/>
      <c r="J233" s="28">
        <f t="shared" si="6"/>
        <v>-16318</v>
      </c>
    </row>
    <row r="234" spans="2:10" s="21" customFormat="1" ht="13.5" thickBot="1">
      <c r="B234" s="20" t="s">
        <v>111</v>
      </c>
      <c r="C234" s="21" t="s">
        <v>112</v>
      </c>
      <c r="D234" s="28">
        <v>104288</v>
      </c>
      <c r="E234" s="28"/>
      <c r="F234" s="28"/>
      <c r="G234" s="28"/>
      <c r="H234" s="28"/>
      <c r="I234" s="28"/>
      <c r="J234" s="28">
        <f>SUM(D234:I234)</f>
        <v>104288</v>
      </c>
    </row>
    <row r="235" spans="3:10" s="21" customFormat="1" ht="13.5" thickBot="1">
      <c r="C235" s="25" t="s">
        <v>113</v>
      </c>
      <c r="D235" s="31">
        <f>SUM(D213:D234)</f>
        <v>-2467612</v>
      </c>
      <c r="E235" s="31"/>
      <c r="F235" s="31"/>
      <c r="G235" s="31"/>
      <c r="H235" s="31"/>
      <c r="I235" s="31"/>
      <c r="J235" s="31">
        <f>SUM(J213:J234)</f>
        <v>-2467612</v>
      </c>
    </row>
    <row r="236" spans="4:10" s="21" customFormat="1" ht="12.75">
      <c r="D236" s="28"/>
      <c r="E236" s="28"/>
      <c r="F236" s="28"/>
      <c r="G236" s="28"/>
      <c r="H236" s="28"/>
      <c r="I236" s="28"/>
      <c r="J236" s="28"/>
    </row>
    <row r="237" spans="1:10" ht="12.75">
      <c r="A237" s="12">
        <v>3961</v>
      </c>
      <c r="C237" s="17" t="s">
        <v>50</v>
      </c>
      <c r="D237" s="27"/>
      <c r="E237" s="27"/>
      <c r="F237" s="27"/>
      <c r="G237" s="27"/>
      <c r="H237" s="27"/>
      <c r="I237" s="27"/>
      <c r="J237" s="27"/>
    </row>
    <row r="238" spans="1:10" ht="12.75">
      <c r="A238" s="12"/>
      <c r="B238" s="9" t="s">
        <v>51</v>
      </c>
      <c r="C238" t="s">
        <v>52</v>
      </c>
      <c r="D238" s="28">
        <v>-856</v>
      </c>
      <c r="E238" s="28"/>
      <c r="F238" s="28"/>
      <c r="G238" s="28"/>
      <c r="H238" s="28"/>
      <c r="I238" s="28"/>
      <c r="J238" s="28">
        <f>SUM(D238:I238)</f>
        <v>-856</v>
      </c>
    </row>
    <row r="239" spans="1:10" ht="12.75">
      <c r="A239" s="12"/>
      <c r="B239" s="9" t="s">
        <v>53</v>
      </c>
      <c r="C239" t="s">
        <v>54</v>
      </c>
      <c r="D239" s="28">
        <v>-422352</v>
      </c>
      <c r="E239" s="28"/>
      <c r="F239" s="28"/>
      <c r="G239" s="28"/>
      <c r="H239" s="28"/>
      <c r="I239" s="28"/>
      <c r="J239" s="28">
        <f aca="true" t="shared" si="7" ref="J239:J251">SUM(D239:I239)</f>
        <v>-422352</v>
      </c>
    </row>
    <row r="240" spans="1:10" ht="12.75">
      <c r="A240" s="12"/>
      <c r="B240" s="9" t="s">
        <v>55</v>
      </c>
      <c r="C240" t="s">
        <v>56</v>
      </c>
      <c r="D240" s="28">
        <v>109651</v>
      </c>
      <c r="E240" s="28"/>
      <c r="F240" s="28"/>
      <c r="G240" s="28"/>
      <c r="H240" s="28"/>
      <c r="I240" s="28"/>
      <c r="J240" s="28">
        <f t="shared" si="7"/>
        <v>109651</v>
      </c>
    </row>
    <row r="241" spans="1:10" ht="12.75">
      <c r="A241" s="12"/>
      <c r="B241" s="9" t="s">
        <v>57</v>
      </c>
      <c r="C241" t="s">
        <v>58</v>
      </c>
      <c r="D241" s="28">
        <v>-25678</v>
      </c>
      <c r="E241" s="28"/>
      <c r="F241" s="28"/>
      <c r="G241" s="28"/>
      <c r="H241" s="28"/>
      <c r="I241" s="28"/>
      <c r="J241" s="28">
        <f t="shared" si="7"/>
        <v>-25678</v>
      </c>
    </row>
    <row r="242" spans="1:10" ht="12.75">
      <c r="A242" s="12"/>
      <c r="B242" s="9" t="s">
        <v>59</v>
      </c>
      <c r="C242" t="s">
        <v>60</v>
      </c>
      <c r="D242" s="28">
        <v>-70679</v>
      </c>
      <c r="E242" s="28"/>
      <c r="F242" s="28"/>
      <c r="G242" s="28"/>
      <c r="H242" s="28"/>
      <c r="I242" s="28"/>
      <c r="J242" s="28">
        <f t="shared" si="7"/>
        <v>-70679</v>
      </c>
    </row>
    <row r="243" spans="1:10" ht="12.75">
      <c r="A243" s="12"/>
      <c r="B243" s="9" t="s">
        <v>61</v>
      </c>
      <c r="C243" t="s">
        <v>62</v>
      </c>
      <c r="D243" s="28">
        <v>-12005</v>
      </c>
      <c r="E243" s="28"/>
      <c r="F243" s="28"/>
      <c r="G243" s="28"/>
      <c r="H243" s="28"/>
      <c r="I243" s="28"/>
      <c r="J243" s="28">
        <f t="shared" si="7"/>
        <v>-12005</v>
      </c>
    </row>
    <row r="244" spans="1:10" ht="12.75">
      <c r="A244" s="12"/>
      <c r="B244" s="9" t="s">
        <v>63</v>
      </c>
      <c r="C244" t="s">
        <v>64</v>
      </c>
      <c r="D244" s="28">
        <v>2306</v>
      </c>
      <c r="E244" s="28"/>
      <c r="F244" s="28"/>
      <c r="G244" s="28"/>
      <c r="H244" s="28"/>
      <c r="I244" s="28"/>
      <c r="J244" s="28">
        <f t="shared" si="7"/>
        <v>2306</v>
      </c>
    </row>
    <row r="245" spans="1:10" ht="12.75">
      <c r="A245" s="12"/>
      <c r="B245" s="9" t="s">
        <v>65</v>
      </c>
      <c r="C245" t="s">
        <v>66</v>
      </c>
      <c r="D245" s="28">
        <v>293</v>
      </c>
      <c r="E245" s="28"/>
      <c r="F245" s="28"/>
      <c r="G245" s="28"/>
      <c r="H245" s="28"/>
      <c r="I245" s="28"/>
      <c r="J245" s="28">
        <f t="shared" si="7"/>
        <v>293</v>
      </c>
    </row>
    <row r="246" spans="1:10" ht="12.75">
      <c r="A246" s="12"/>
      <c r="B246" s="9" t="s">
        <v>67</v>
      </c>
      <c r="C246" t="s">
        <v>68</v>
      </c>
      <c r="D246" s="28">
        <v>50398</v>
      </c>
      <c r="E246" s="28"/>
      <c r="F246" s="28"/>
      <c r="G246" s="28"/>
      <c r="H246" s="28"/>
      <c r="I246" s="28"/>
      <c r="J246" s="28">
        <f t="shared" si="7"/>
        <v>50398</v>
      </c>
    </row>
    <row r="247" spans="1:10" ht="12.75">
      <c r="A247" s="12"/>
      <c r="B247" s="9" t="s">
        <v>69</v>
      </c>
      <c r="C247" t="s">
        <v>70</v>
      </c>
      <c r="D247" s="28">
        <v>-50398</v>
      </c>
      <c r="E247" s="28"/>
      <c r="F247" s="28"/>
      <c r="G247" s="28"/>
      <c r="H247" s="28"/>
      <c r="I247" s="28"/>
      <c r="J247" s="28">
        <f t="shared" si="7"/>
        <v>-50398</v>
      </c>
    </row>
    <row r="248" spans="1:10" ht="12.75">
      <c r="A248" s="12"/>
      <c r="B248" s="9" t="s">
        <v>71</v>
      </c>
      <c r="C248" t="s">
        <v>72</v>
      </c>
      <c r="D248" s="28">
        <v>-27818</v>
      </c>
      <c r="E248" s="28"/>
      <c r="F248" s="28"/>
      <c r="G248" s="28"/>
      <c r="H248" s="28"/>
      <c r="I248" s="28"/>
      <c r="J248" s="28">
        <f t="shared" si="7"/>
        <v>-27818</v>
      </c>
    </row>
    <row r="249" spans="1:10" ht="12.75">
      <c r="A249" s="12"/>
      <c r="B249" s="9" t="s">
        <v>73</v>
      </c>
      <c r="C249" t="s">
        <v>74</v>
      </c>
      <c r="D249" s="28">
        <v>-77146</v>
      </c>
      <c r="E249" s="28"/>
      <c r="F249" s="28"/>
      <c r="G249" s="28"/>
      <c r="H249" s="28"/>
      <c r="I249" s="28"/>
      <c r="J249" s="28">
        <f t="shared" si="7"/>
        <v>-77146</v>
      </c>
    </row>
    <row r="250" spans="1:10" ht="12.75">
      <c r="A250" s="12"/>
      <c r="B250" s="9" t="s">
        <v>75</v>
      </c>
      <c r="C250" t="s">
        <v>76</v>
      </c>
      <c r="D250" s="28">
        <v>-3125</v>
      </c>
      <c r="E250" s="28"/>
      <c r="F250" s="28"/>
      <c r="G250" s="28"/>
      <c r="H250" s="28"/>
      <c r="I250" s="28"/>
      <c r="J250" s="28">
        <f t="shared" si="7"/>
        <v>-3125</v>
      </c>
    </row>
    <row r="251" spans="1:10" ht="12.75">
      <c r="A251" s="12"/>
      <c r="B251" s="9" t="s">
        <v>77</v>
      </c>
      <c r="C251" t="s">
        <v>78</v>
      </c>
      <c r="D251" s="28">
        <v>176</v>
      </c>
      <c r="E251" s="28"/>
      <c r="F251" s="28"/>
      <c r="G251" s="28"/>
      <c r="H251" s="28"/>
      <c r="I251" s="28"/>
      <c r="J251" s="28">
        <f t="shared" si="7"/>
        <v>176</v>
      </c>
    </row>
    <row r="252" spans="1:10" ht="13.5" thickBot="1">
      <c r="A252" s="12"/>
      <c r="B252" s="9" t="s">
        <v>79</v>
      </c>
      <c r="C252" t="s">
        <v>80</v>
      </c>
      <c r="D252" s="28">
        <v>-272000</v>
      </c>
      <c r="E252" s="28"/>
      <c r="F252" s="28"/>
      <c r="G252" s="28"/>
      <c r="H252" s="28"/>
      <c r="I252" s="28"/>
      <c r="J252" s="28">
        <f>SUM(D252:I252)</f>
        <v>-272000</v>
      </c>
    </row>
    <row r="253" spans="1:10" ht="13.5" thickBot="1">
      <c r="A253" s="12"/>
      <c r="C253" s="14" t="s">
        <v>81</v>
      </c>
      <c r="D253" s="29">
        <f>SUM(D238:D252)</f>
        <v>-799233</v>
      </c>
      <c r="E253" s="29"/>
      <c r="F253" s="29"/>
      <c r="G253" s="29"/>
      <c r="H253" s="29"/>
      <c r="I253" s="29"/>
      <c r="J253" s="29">
        <f>SUM(J238:J252)</f>
        <v>-799233</v>
      </c>
    </row>
    <row r="254" ht="12.75">
      <c r="A254" s="12"/>
    </row>
    <row r="255" spans="1:4" ht="12.75">
      <c r="A255" s="12"/>
      <c r="C255" s="17" t="s">
        <v>235</v>
      </c>
      <c r="D255" s="107">
        <f>SUM(D7:D253)/2</f>
        <v>-3332423</v>
      </c>
    </row>
    <row r="256" ht="12.75">
      <c r="A256" s="12"/>
    </row>
    <row r="257" spans="1:4" ht="12.75">
      <c r="A257" s="12"/>
      <c r="C257" s="17" t="s">
        <v>236</v>
      </c>
      <c r="D257" s="108">
        <f>'[4]Sheet1'!$D$10</f>
        <v>-1292824</v>
      </c>
    </row>
    <row r="258" spans="1:4" ht="12.75">
      <c r="A258" s="12"/>
      <c r="C258" s="17"/>
      <c r="D258" s="17"/>
    </row>
    <row r="259" spans="1:4" ht="12.75">
      <c r="A259" s="12"/>
      <c r="C259" s="17" t="s">
        <v>237</v>
      </c>
      <c r="D259" s="109">
        <f>'[5]Sheet1'!$D$22</f>
        <v>-19384392</v>
      </c>
    </row>
    <row r="260" spans="1:4" ht="12.75">
      <c r="A260" s="12"/>
      <c r="C260" s="17"/>
      <c r="D260" s="17"/>
    </row>
    <row r="261" spans="1:4" ht="12.75">
      <c r="A261" s="12"/>
      <c r="C261" s="17" t="s">
        <v>238</v>
      </c>
      <c r="D261" s="108">
        <v>-3366565</v>
      </c>
    </row>
    <row r="262" ht="12.75">
      <c r="A262" s="12"/>
    </row>
    <row r="263" spans="1:4" ht="12.75">
      <c r="A263" s="12"/>
      <c r="C263" s="17" t="s">
        <v>239</v>
      </c>
      <c r="D263" s="107">
        <f>'[2]Sheet1'!$D$18</f>
        <v>-940639</v>
      </c>
    </row>
    <row r="264" ht="12.75">
      <c r="A264" s="12"/>
    </row>
    <row r="265" spans="1:4" ht="12.75">
      <c r="A265" s="12"/>
      <c r="C265" s="17" t="s">
        <v>240</v>
      </c>
      <c r="D265" s="123">
        <f>'[3]Solid Waste CIP'!$D$27</f>
        <v>-1880398</v>
      </c>
    </row>
    <row r="266" ht="13.5" thickBot="1">
      <c r="A266" s="12"/>
    </row>
    <row r="267" spans="1:4" ht="13.5" thickBot="1">
      <c r="A267" s="12"/>
      <c r="C267" s="14" t="s">
        <v>241</v>
      </c>
      <c r="D267" s="111">
        <f>SUM(D255:D265)</f>
        <v>-30197241</v>
      </c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5" customHeight="1"/>
  </sheetData>
  <printOptions horizontalCentered="1" verticalCentered="1"/>
  <pageMargins left="0.54" right="0.59" top="0.31" bottom="0.25" header="0.25" footer="0.18"/>
  <pageSetup fitToHeight="8" fitToWidth="1" horizontalDpi="600" verticalDpi="600" orientation="landscape" scale="76" r:id="rId1"/>
  <headerFooter alignWithMargins="0">
    <oddFooter>&amp;CPage &amp;P of &amp;N</oddFooter>
  </headerFooter>
  <rowBreaks count="1" manualBreakCount="1">
    <brk id="2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Mansfield, Janice</cp:lastModifiedBy>
  <cp:lastPrinted>2006-08-10T19:20:18Z</cp:lastPrinted>
  <dcterms:created xsi:type="dcterms:W3CDTF">2006-03-01T19:36:32Z</dcterms:created>
  <dcterms:modified xsi:type="dcterms:W3CDTF">2006-10-11T23:12:38Z</dcterms:modified>
  <cp:category/>
  <cp:version/>
  <cp:contentType/>
  <cp:contentStatus/>
</cp:coreProperties>
</file>