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570" windowWidth="7650" windowHeight="8400" activeTab="0"/>
  </bookViews>
  <sheets>
    <sheet name="A-1 fiscal note" sheetId="1" r:id="rId1"/>
  </sheets>
  <definedNames>
    <definedName name="_xlnm.Print_Area" localSheetId="0">'A-1 fiscal note'!$A$1:$H$38</definedName>
  </definedNames>
  <calcPr fullCalcOnLoad="1"/>
</workbook>
</file>

<file path=xl/sharedStrings.xml><?xml version="1.0" encoding="utf-8"?>
<sst xmlns="http://schemas.openxmlformats.org/spreadsheetml/2006/main" count="59" uniqueCount="37">
  <si>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</si>
  <si>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</si>
  <si>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</si>
  <si>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</si>
  <si>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</si>
  <si>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</si>
  <si>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</si>
  <si>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</si>
  <si>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</si>
  <si>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</si>
  <si>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</si>
  <si>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</si>
  <si>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</si>
  <si>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</si>
  <si>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</si>
  <si>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t>Note Reviewed By:    Krista Camenzind</t>
  </si>
  <si>
    <t>010</t>
  </si>
  <si>
    <t>Salaries &amp; Benefits</t>
  </si>
  <si>
    <t>Title:  King County Sheriff's Office Omnibus</t>
  </si>
  <si>
    <t>Affected Agency and/or Agencies: KCSO</t>
  </si>
  <si>
    <t>Note Prepared By:     Jennifer Albright</t>
  </si>
  <si>
    <r>
      <t>Current Year</t>
    </r>
    <r>
      <rPr>
        <vertAlign val="superscript"/>
        <sz val="10.5"/>
        <rFont val="Univers"/>
        <family val="0"/>
      </rPr>
      <t xml:space="preserve"> </t>
    </r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</si>
  <si>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</si>
  <si>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</si>
  <si>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</si>
  <si>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General Fund</t>
  </si>
  <si>
    <r>
      <t>Issaquah School Dist.</t>
    </r>
    <r>
      <rPr>
        <vertAlign val="superscript"/>
        <sz val="10"/>
        <rFont val="Univers"/>
        <family val="2"/>
      </rPr>
      <t>1</t>
    </r>
  </si>
  <si>
    <t>0200</t>
  </si>
  <si>
    <r>
      <t>City Contracts</t>
    </r>
    <r>
      <rPr>
        <vertAlign val="superscript"/>
        <sz val="10"/>
        <rFont val="Univers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</si>
  <si>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 Revenue from the City Contracts support the following:   $45,589 in support for the evidence specialist; $143,517 for 3.0 Communication Specialists; $43,449 supporting the Records Specialist; and $148,500 supporting the Captains Guild Settlement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</si>
  <si>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 Expenditures are as follows:   $75,035 in 2011 only to support the Issaquah School Resource Officer; $71,556 to support a Records Specialist that was not fully funded in the COLA add-back process; $7,144 to support a Fire Investigator that was not fully funded in the COLA add-back process; $27,396 to support an Evidence Technician that was not fully funded in the COLA add-back process; $116,022 to support 3.0 FTE Communications Specialists that were not fully funded in the COLA add-back process; and $495,023 for the Sheriff's Captain's Guild contract settlement. 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</si>
  <si>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Equipment costs are for the partial year SRO add only.</t>
    </r>
  </si>
  <si>
    <r>
      <t>Equipment</t>
    </r>
    <r>
      <rPr>
        <vertAlign val="superscript"/>
        <sz val="10.5"/>
        <rFont val="Univers"/>
        <family val="2"/>
      </rPr>
      <t xml:space="preserve">4 </t>
    </r>
  </si>
  <si>
    <r>
      <t>General Fund</t>
    </r>
    <r>
      <rPr>
        <vertAlign val="superscript"/>
        <sz val="10.5"/>
        <rFont val="Univers"/>
        <family val="2"/>
      </rPr>
      <t>3</t>
    </r>
    <r>
      <rPr>
        <sz val="10.5"/>
        <rFont val="Univers"/>
        <family val="2"/>
      </rPr>
      <t xml:space="preserve"> </t>
    </r>
  </si>
  <si>
    <t xml:space="preserve">Fiscal note assumes that salary and benefits inflate by 5% in the out years.   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</si>
  <si>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The Issaquah school district School Resource Officer was abrogated in the 2011 adopted budget.  The school district is providing 6 months of revenue to continue the position through the end of the 2011 school year. </t>
    </r>
  </si>
  <si>
    <t>Ordinance/Motion No.   1st Omnibus Supplemental Ordinance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</si>
</sst>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_(* #,##0.0_);_(* \(#,##0.0\);_(* &quot;-&quot;??_);_(@_)"/>
    <numFmt numFmtId="167" formatCode="_(* #,##0_);_(* \(#,##0\);_(* &quot;-&quot;??_);_(@_)"/>
    <numFmt numFmtId="168" formatCode="&quot;$&quot;#,##0.00"/>
  </numFmts>
  <fonts count="4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vertAlign val="superscript"/>
      <sz val="10"/>
      <name val="Univers"/>
      <family val="2"/>
    </font>
    <font>
      <i/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6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wrapText="1"/>
    </xf>
    <xf numFmtId="6" fontId="1" fillId="0" borderId="23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164" fontId="4" fillId="0" borderId="2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0" xfId="0" applyFont="1" applyFill="1" applyAlignment="1">
      <alignment/>
    </xf>
    <xf numFmtId="0" fontId="1" fillId="0" borderId="30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49" fontId="7" fillId="0" borderId="23" xfId="0" applyNumberFormat="1" applyFont="1" applyFill="1" applyBorder="1" applyAlignment="1">
      <alignment horizontal="center" wrapText="1"/>
    </xf>
    <xf numFmtId="6" fontId="1" fillId="0" borderId="2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6" fontId="1" fillId="0" borderId="25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42" applyNumberFormat="1" applyFont="1" applyAlignment="1">
      <alignment/>
    </xf>
    <xf numFmtId="164" fontId="12" fillId="0" borderId="0" xfId="42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23" xfId="0" applyNumberFormat="1" applyFont="1" applyFill="1" applyBorder="1" applyAlignment="1" quotePrefix="1">
      <alignment horizontal="center"/>
    </xf>
    <xf numFmtId="164" fontId="1" fillId="0" borderId="23" xfId="0" applyNumberFormat="1" applyFont="1" applyFill="1" applyBorder="1" applyAlignment="1">
      <alignment horizontal="center"/>
    </xf>
    <xf numFmtId="164" fontId="1" fillId="0" borderId="23" xfId="0" applyNumberFormat="1" applyFont="1" applyFill="1" applyBorder="1" applyAlignment="1">
      <alignment/>
    </xf>
    <xf numFmtId="164" fontId="1" fillId="0" borderId="25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1" fillId="0" borderId="23" xfId="0" applyFont="1" applyFill="1" applyBorder="1" applyAlignment="1">
      <alignment horizontal="left"/>
    </xf>
    <xf numFmtId="167" fontId="0" fillId="0" borderId="0" xfId="42" applyNumberFormat="1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3.7109375" style="0" customWidth="1"/>
    <col min="5" max="8" width="15.28125" style="0" customWidth="1"/>
    <col min="11" max="11" width="10.8515625" style="60" bestFit="1" customWidth="1"/>
    <col min="13" max="13" width="10.28125" style="0" bestFit="1" customWidth="1"/>
    <col min="14" max="14" width="15.7109375" style="0" customWidth="1"/>
    <col min="15" max="15" width="15.421875" style="0" customWidth="1"/>
  </cols>
  <sheetData>
    <row r="1" spans="1:8" ht="15.75">
      <c r="A1" s="2"/>
      <c r="B1" s="3"/>
      <c r="C1" s="3"/>
      <c r="D1" s="4" t="s">
        <v>0</v>
      </c>
      <c r="E1" s="5"/>
      <c r="F1" s="3"/>
      <c r="G1" s="3"/>
      <c r="H1" s="3"/>
    </row>
    <row r="2" spans="1:8" ht="14.25" thickBot="1">
      <c r="A2" s="6"/>
      <c r="B2" s="5"/>
      <c r="C2" s="5"/>
      <c r="D2" s="5"/>
      <c r="E2" s="5"/>
      <c r="F2" s="5"/>
      <c r="G2" s="5"/>
      <c r="H2" s="5"/>
    </row>
    <row r="3" spans="1:8" ht="14.25" thickTop="1">
      <c r="A3" s="7" t="s">
        <v>36</v>
      </c>
      <c r="B3" s="8"/>
      <c r="C3" s="9"/>
      <c r="D3" s="9"/>
      <c r="E3" s="9"/>
      <c r="F3" s="9"/>
      <c r="G3" s="9"/>
      <c r="H3" s="10"/>
    </row>
    <row r="4" spans="1:8" ht="13.5">
      <c r="A4" s="11" t="s">
        <v>18</v>
      </c>
      <c r="B4" s="12"/>
      <c r="C4" s="13"/>
      <c r="D4" s="13"/>
      <c r="E4" s="13"/>
      <c r="F4" s="13"/>
      <c r="G4" s="13"/>
      <c r="H4" s="14"/>
    </row>
    <row r="5" spans="1:8" ht="13.5">
      <c r="A5" s="15" t="s">
        <v>19</v>
      </c>
      <c r="B5" s="16"/>
      <c r="C5" s="16"/>
      <c r="D5" s="16"/>
      <c r="E5" s="16"/>
      <c r="F5" s="16"/>
      <c r="G5" s="16"/>
      <c r="H5" s="17"/>
    </row>
    <row r="6" spans="1:8" ht="13.5">
      <c r="A6" s="15" t="s">
        <v>20</v>
      </c>
      <c r="B6" s="16"/>
      <c r="C6" s="16"/>
      <c r="D6" s="16"/>
      <c r="E6" s="16"/>
      <c r="F6" s="16"/>
      <c r="G6" s="16"/>
      <c r="H6" s="17"/>
    </row>
    <row r="7" spans="1:8" ht="14.25" thickBot="1">
      <c r="A7" s="18" t="s">
        <v>15</v>
      </c>
      <c r="B7" s="19"/>
      <c r="C7" s="19"/>
      <c r="D7" s="19"/>
      <c r="E7" s="19"/>
      <c r="F7" s="19"/>
      <c r="G7" s="19"/>
      <c r="H7" s="20"/>
    </row>
    <row r="8" spans="1:8" ht="14.25" thickTop="1">
      <c r="A8" s="21"/>
      <c r="B8" s="1"/>
      <c r="C8" s="21"/>
      <c r="D8" s="16"/>
      <c r="E8" s="16"/>
      <c r="F8" s="16"/>
      <c r="G8" s="16"/>
      <c r="H8" s="16"/>
    </row>
    <row r="9" spans="1:8" ht="13.5">
      <c r="A9" s="16" t="s">
        <v>1</v>
      </c>
      <c r="B9" s="1"/>
      <c r="C9" s="21"/>
      <c r="D9" s="21"/>
      <c r="E9" s="21"/>
      <c r="F9" s="21"/>
      <c r="G9" s="22"/>
      <c r="H9" s="21"/>
    </row>
    <row r="10" spans="1:8" ht="14.25" thickBot="1">
      <c r="A10" s="23" t="s">
        <v>2</v>
      </c>
      <c r="B10" s="16"/>
      <c r="C10" s="21"/>
      <c r="D10" s="21"/>
      <c r="E10" s="21"/>
      <c r="F10" s="21"/>
      <c r="G10" s="21"/>
      <c r="H10" s="21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21</v>
      </c>
      <c r="F11" s="26" t="s">
        <v>22</v>
      </c>
      <c r="G11" s="26" t="s">
        <v>23</v>
      </c>
      <c r="H11" s="47" t="s">
        <v>24</v>
      </c>
    </row>
    <row r="12" spans="1:8" ht="13.5">
      <c r="A12" s="27"/>
      <c r="B12" s="28"/>
      <c r="C12" s="29" t="s">
        <v>6</v>
      </c>
      <c r="D12" s="29" t="s">
        <v>7</v>
      </c>
      <c r="E12" s="30">
        <v>2011</v>
      </c>
      <c r="F12" s="31">
        <v>2012</v>
      </c>
      <c r="G12" s="30">
        <v>2013</v>
      </c>
      <c r="H12" s="32">
        <v>2014</v>
      </c>
    </row>
    <row r="13" spans="1:8" ht="27">
      <c r="A13" s="27" t="s">
        <v>25</v>
      </c>
      <c r="B13" s="28"/>
      <c r="C13" s="49" t="s">
        <v>16</v>
      </c>
      <c r="D13" s="33" t="s">
        <v>26</v>
      </c>
      <c r="E13" s="34">
        <v>75035</v>
      </c>
      <c r="F13" s="34"/>
      <c r="G13" s="34"/>
      <c r="H13" s="53"/>
    </row>
    <row r="14" spans="1:8" ht="14.25">
      <c r="A14" s="27" t="s">
        <v>25</v>
      </c>
      <c r="B14" s="28"/>
      <c r="C14" s="49" t="s">
        <v>16</v>
      </c>
      <c r="D14" s="33" t="s">
        <v>28</v>
      </c>
      <c r="E14" s="34">
        <v>381055</v>
      </c>
      <c r="F14" s="34">
        <f>E14*1.05</f>
        <v>400107.75</v>
      </c>
      <c r="G14" s="50">
        <f>F14*1.05</f>
        <v>420113.1375</v>
      </c>
      <c r="H14" s="53">
        <f>G14*1.05</f>
        <v>441118.79437500006</v>
      </c>
    </row>
    <row r="15" spans="1:8" ht="14.25" thickBot="1">
      <c r="A15" s="55"/>
      <c r="B15" s="56" t="s">
        <v>8</v>
      </c>
      <c r="C15" s="57"/>
      <c r="D15" s="57"/>
      <c r="E15" s="58">
        <f>SUM(E13:E14)</f>
        <v>456090</v>
      </c>
      <c r="F15" s="58">
        <f>SUM(F13:F14)</f>
        <v>400107.75</v>
      </c>
      <c r="G15" s="58">
        <f>SUM(G13:G14)</f>
        <v>420113.1375</v>
      </c>
      <c r="H15" s="59">
        <f>SUM(H13:H14)</f>
        <v>441118.79437500006</v>
      </c>
    </row>
    <row r="16" spans="1:8" ht="13.5">
      <c r="A16" s="21"/>
      <c r="B16" s="21"/>
      <c r="C16" s="38"/>
      <c r="D16" s="38"/>
      <c r="E16" s="39"/>
      <c r="F16" s="40"/>
      <c r="G16" s="39"/>
      <c r="H16" s="39"/>
    </row>
    <row r="17" spans="1:8" ht="14.25" thickBot="1">
      <c r="A17" s="41" t="s">
        <v>9</v>
      </c>
      <c r="B17" s="16"/>
      <c r="C17" s="42"/>
      <c r="D17" s="38"/>
      <c r="E17" s="21"/>
      <c r="F17" s="21"/>
      <c r="G17" s="21"/>
      <c r="H17" s="21"/>
    </row>
    <row r="18" spans="1:8" ht="15.75">
      <c r="A18" s="24" t="s">
        <v>3</v>
      </c>
      <c r="B18" s="25"/>
      <c r="C18" s="26" t="s">
        <v>4</v>
      </c>
      <c r="D18" s="26" t="s">
        <v>10</v>
      </c>
      <c r="E18" s="26" t="s">
        <v>21</v>
      </c>
      <c r="F18" s="26" t="s">
        <v>22</v>
      </c>
      <c r="G18" s="26" t="s">
        <v>23</v>
      </c>
      <c r="H18" s="47" t="s">
        <v>24</v>
      </c>
    </row>
    <row r="19" spans="1:8" ht="13.5">
      <c r="A19" s="27"/>
      <c r="B19" s="28" t="s">
        <v>11</v>
      </c>
      <c r="C19" s="29" t="s">
        <v>6</v>
      </c>
      <c r="D19" s="66"/>
      <c r="E19" s="30">
        <v>2011</v>
      </c>
      <c r="F19" s="30">
        <v>2012</v>
      </c>
      <c r="G19" s="30">
        <v>2013</v>
      </c>
      <c r="H19" s="32">
        <v>2014</v>
      </c>
    </row>
    <row r="20" spans="1:12" ht="15.75">
      <c r="A20" s="27" t="s">
        <v>33</v>
      </c>
      <c r="B20" s="28"/>
      <c r="C20" s="49" t="s">
        <v>16</v>
      </c>
      <c r="D20" s="49" t="s">
        <v>27</v>
      </c>
      <c r="E20" s="67">
        <v>792176</v>
      </c>
      <c r="F20" s="67">
        <f>(E20-75035)*1.05</f>
        <v>752998.05</v>
      </c>
      <c r="G20" s="68">
        <f>F20*1.05</f>
        <v>790647.9525000001</v>
      </c>
      <c r="H20" s="69">
        <f>G20*1.05</f>
        <v>830180.3501250002</v>
      </c>
      <c r="K20" s="61"/>
      <c r="L20" s="51"/>
    </row>
    <row r="21" spans="1:8" ht="14.25" thickBot="1">
      <c r="A21" s="35"/>
      <c r="B21" s="36" t="s">
        <v>12</v>
      </c>
      <c r="C21" s="64"/>
      <c r="D21" s="65"/>
      <c r="E21" s="58">
        <f>E20</f>
        <v>792176</v>
      </c>
      <c r="F21" s="58">
        <f>F20</f>
        <v>752998.05</v>
      </c>
      <c r="G21" s="63">
        <f>G20</f>
        <v>790647.9525000001</v>
      </c>
      <c r="H21" s="59">
        <f>H20</f>
        <v>830180.3501250002</v>
      </c>
    </row>
    <row r="22" spans="1:8" ht="13.5">
      <c r="A22" s="21"/>
      <c r="B22" s="21"/>
      <c r="C22" s="21"/>
      <c r="D22" s="21"/>
      <c r="E22" s="39"/>
      <c r="F22" s="39"/>
      <c r="G22" s="39"/>
      <c r="H22" s="39"/>
    </row>
    <row r="23" spans="1:8" ht="14.25" thickBot="1">
      <c r="A23" s="41" t="s">
        <v>13</v>
      </c>
      <c r="B23" s="16"/>
      <c r="C23" s="16"/>
      <c r="D23" s="16"/>
      <c r="E23" s="21"/>
      <c r="F23" s="21"/>
      <c r="G23" s="21"/>
      <c r="H23" s="21"/>
    </row>
    <row r="24" spans="1:8" ht="15.75">
      <c r="A24" s="24"/>
      <c r="B24" s="25"/>
      <c r="C24" s="26" t="s">
        <v>4</v>
      </c>
      <c r="D24" s="26" t="s">
        <v>10</v>
      </c>
      <c r="E24" s="26" t="s">
        <v>21</v>
      </c>
      <c r="F24" s="26" t="s">
        <v>22</v>
      </c>
      <c r="G24" s="26" t="s">
        <v>23</v>
      </c>
      <c r="H24" s="47" t="s">
        <v>24</v>
      </c>
    </row>
    <row r="25" spans="1:15" ht="13.5">
      <c r="A25" s="27"/>
      <c r="B25" s="28"/>
      <c r="C25" s="29" t="s">
        <v>6</v>
      </c>
      <c r="D25" s="29"/>
      <c r="E25" s="30">
        <v>2011</v>
      </c>
      <c r="F25" s="31">
        <v>2012</v>
      </c>
      <c r="G25" s="30">
        <v>2013</v>
      </c>
      <c r="H25" s="32">
        <v>2014</v>
      </c>
      <c r="M25" s="72"/>
      <c r="N25" s="72"/>
      <c r="O25" s="72"/>
    </row>
    <row r="26" spans="1:15" ht="13.5">
      <c r="A26" s="54" t="s">
        <v>17</v>
      </c>
      <c r="B26" s="70"/>
      <c r="C26" s="49" t="s">
        <v>16</v>
      </c>
      <c r="D26" s="49" t="s">
        <v>27</v>
      </c>
      <c r="E26" s="34">
        <v>784882</v>
      </c>
      <c r="F26" s="34">
        <f>F21</f>
        <v>752998.05</v>
      </c>
      <c r="G26" s="34">
        <f>G21</f>
        <v>790647.9525000001</v>
      </c>
      <c r="H26" s="53">
        <f>H21</f>
        <v>830180.3501250002</v>
      </c>
      <c r="K26" s="62"/>
      <c r="L26" s="51"/>
      <c r="M26" s="72"/>
      <c r="N26" s="72"/>
      <c r="O26" s="72"/>
    </row>
    <row r="27" spans="1:15" ht="15.75">
      <c r="A27" s="54" t="s">
        <v>32</v>
      </c>
      <c r="B27" s="70"/>
      <c r="C27" s="49" t="s">
        <v>16</v>
      </c>
      <c r="D27" s="49" t="s">
        <v>27</v>
      </c>
      <c r="E27" s="34">
        <v>7294</v>
      </c>
      <c r="F27" s="34"/>
      <c r="G27" s="50"/>
      <c r="H27" s="53"/>
      <c r="J27" s="60"/>
      <c r="K27" s="61"/>
      <c r="L27" s="51"/>
      <c r="M27" s="72"/>
      <c r="N27" s="72"/>
      <c r="O27" s="72"/>
    </row>
    <row r="28" spans="1:15" ht="14.25" thickBot="1">
      <c r="A28" s="45"/>
      <c r="B28" s="71" t="s">
        <v>12</v>
      </c>
      <c r="C28" s="43"/>
      <c r="D28" s="44"/>
      <c r="E28" s="37">
        <f>E26+E27</f>
        <v>792176</v>
      </c>
      <c r="F28" s="37">
        <f>F26+F27</f>
        <v>752998.05</v>
      </c>
      <c r="G28" s="37">
        <f>G26+G27</f>
        <v>790647.9525000001</v>
      </c>
      <c r="H28" s="48">
        <f>H26+H27</f>
        <v>830180.3501250002</v>
      </c>
      <c r="M28" s="72"/>
      <c r="N28" s="72"/>
      <c r="O28" s="72"/>
    </row>
    <row r="29" spans="1:8" ht="13.5">
      <c r="A29" s="46" t="s">
        <v>14</v>
      </c>
      <c r="B29" s="21"/>
      <c r="C29" s="21"/>
      <c r="D29" s="21"/>
      <c r="E29" s="39"/>
      <c r="F29" s="39"/>
      <c r="G29" s="39"/>
      <c r="H29" s="39"/>
    </row>
    <row r="30" spans="1:8" ht="33.75" customHeight="1">
      <c r="A30" s="73" t="s">
        <v>35</v>
      </c>
      <c r="B30" s="74"/>
      <c r="C30" s="74"/>
      <c r="D30" s="74"/>
      <c r="E30" s="74"/>
      <c r="F30" s="74"/>
      <c r="G30" s="74"/>
      <c r="H30" s="74"/>
    </row>
    <row r="31" spans="1:8" ht="12.75">
      <c r="A31" s="75" t="s">
        <v>29</v>
      </c>
      <c r="B31" s="75"/>
      <c r="C31" s="75"/>
      <c r="D31" s="75"/>
      <c r="E31" s="75"/>
      <c r="F31" s="75"/>
      <c r="G31" s="75"/>
      <c r="H31" s="75"/>
    </row>
    <row r="32" spans="1:8" ht="12.75">
      <c r="A32" s="75"/>
      <c r="B32" s="75"/>
      <c r="C32" s="75"/>
      <c r="D32" s="75"/>
      <c r="E32" s="75"/>
      <c r="F32" s="75"/>
      <c r="G32" s="75"/>
      <c r="H32" s="75"/>
    </row>
    <row r="33" spans="1:8" ht="12.75" customHeight="1">
      <c r="A33" s="75" t="s">
        <v>30</v>
      </c>
      <c r="B33" s="75"/>
      <c r="C33" s="75"/>
      <c r="D33" s="75"/>
      <c r="E33" s="75"/>
      <c r="F33" s="75"/>
      <c r="G33" s="75"/>
      <c r="H33" s="75"/>
    </row>
    <row r="34" spans="1:8" ht="12.75">
      <c r="A34" s="75"/>
      <c r="B34" s="75"/>
      <c r="C34" s="75"/>
      <c r="D34" s="75"/>
      <c r="E34" s="75"/>
      <c r="F34" s="75"/>
      <c r="G34" s="75"/>
      <c r="H34" s="75"/>
    </row>
    <row r="35" spans="1:8" ht="12.75">
      <c r="A35" s="75"/>
      <c r="B35" s="75"/>
      <c r="C35" s="75"/>
      <c r="D35" s="75"/>
      <c r="E35" s="75"/>
      <c r="F35" s="75"/>
      <c r="G35" s="75"/>
      <c r="H35" s="75"/>
    </row>
    <row r="36" spans="1:8" ht="15.75" customHeight="1">
      <c r="A36" s="75"/>
      <c r="B36" s="75"/>
      <c r="C36" s="75"/>
      <c r="D36" s="75"/>
      <c r="E36" s="75"/>
      <c r="F36" s="75"/>
      <c r="G36" s="75"/>
      <c r="H36" s="75"/>
    </row>
    <row r="37" spans="1:8" ht="14.25">
      <c r="A37" s="52" t="s">
        <v>31</v>
      </c>
      <c r="B37" s="1"/>
      <c r="C37" s="1"/>
      <c r="D37" s="1"/>
      <c r="E37" s="1"/>
      <c r="F37" s="1"/>
      <c r="G37" s="1"/>
      <c r="H37" s="1"/>
    </row>
    <row r="38" ht="12.75">
      <c r="A38" t="s">
        <v>34</v>
      </c>
    </row>
  </sheetData>
  <sheetProtection/>
  <mergeCells count="3">
    <mergeCell ref="A30:H30"/>
    <mergeCell ref="A31:H32"/>
    <mergeCell ref="A33:H36"/>
  </mergeCells>
  <printOptions/>
  <pageMargins left="0.33" right="0.34" top="0.79" bottom="1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Pedroz, Melani</cp:lastModifiedBy>
  <cp:lastPrinted>2011-03-11T20:42:54Z</cp:lastPrinted>
  <dcterms:created xsi:type="dcterms:W3CDTF">2004-07-26T17:42:03Z</dcterms:created>
  <dcterms:modified xsi:type="dcterms:W3CDTF">2011-03-22T16:14:15Z</dcterms:modified>
  <cp:category/>
  <cp:version/>
  <cp:contentType/>
  <cp:contentStatus/>
</cp:coreProperties>
</file>