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85" yWindow="135" windowWidth="16140" windowHeight="9990" activeTab="0"/>
  </bookViews>
  <sheets>
    <sheet name="Attachment A" sheetId="1" r:id="rId1"/>
  </sheets>
  <definedNames>
    <definedName name="_xlnm.Print_Area" localSheetId="0">'Attachment A'!$A$2:$F$181</definedName>
    <definedName name="_xlnm.Print_Titles" localSheetId="0">'Attachment A'!$8:$8</definedName>
  </definedNames>
  <calcPr calcId="152511"/>
</workbook>
</file>

<file path=xl/sharedStrings.xml><?xml version="1.0" encoding="utf-8"?>
<sst xmlns="http://schemas.openxmlformats.org/spreadsheetml/2006/main" count="367" uniqueCount="277">
  <si>
    <r>
      <t xml:space="preserve">WLCF WILLOWS CROSSING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</si>
  <si>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WLCF HISTORIC LOWR GRN APD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</si>
  <si>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WLCF ISS/CARY/HLDR CR CNFL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</si>
  <si>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WLCF RAGING RIVER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</si>
  <si>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WLCF TOLT RVR SANS SOUCI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</si>
  <si>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WLCF NEWAUKUM/GREEN CNFLNC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</si>
  <si>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WLCF GRAND RIDGE ADDITIONS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</si>
  <si>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WLCF LWR CDR R CNSRVTN ARA
</t>
    </r>
    <r>
      <rPr>
        <b/>
        <sz val="10"/>
        <color indexed="8"/>
        <rFont val="Calibri"/>
        <family val="2"/>
      </rPr>
      <t>Standalone</t>
    </r>
  </si>
  <si>
    <r>
      <t xml:space="preserve">WLCF RGNG R UPPR PRSTN RCH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</si>
  <si>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WLCF KENT CFL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</si>
  <si>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WLCF SHORELINE CFL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</si>
  <si>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WLCF SHO-KRUKEBERG PROPRTY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</si>
  <si>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WLCF NOR-BECNSFLD ON THE S
</t>
    </r>
    <r>
      <rPr>
        <b/>
        <sz val="10"/>
        <color indexed="8"/>
        <rFont val="Calibri"/>
        <family val="2"/>
      </rPr>
      <t>Standalone</t>
    </r>
  </si>
  <si>
    <r>
      <t xml:space="preserve">WLCF NBD-TANNER TRL PHS II
</t>
    </r>
    <r>
      <rPr>
        <b/>
        <sz val="10"/>
        <color indexed="8"/>
        <rFont val="Calibri"/>
        <family val="2"/>
      </rPr>
      <t>Standalone</t>
    </r>
  </si>
  <si>
    <r>
      <t xml:space="preserve">WLCF BTH-FRS FMLY LLC-N CK
</t>
    </r>
    <r>
      <rPr>
        <b/>
        <sz val="10"/>
        <color indexed="8"/>
        <rFont val="Calibri"/>
        <family val="2"/>
      </rPr>
      <t>Standalone</t>
    </r>
  </si>
  <si>
    <r>
      <t xml:space="preserve">WLCF FPP-VAN HOOF DAIRY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</si>
  <si>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WLCF KRK-BEACH-LADS FORBES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</si>
  <si>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WLCF THREE FORKS NA PARK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</si>
  <si>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WLCF NE CAPITOL HILL UCP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</si>
  <si>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WLCF PUGET RIDGE EDIBLE PARK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</si>
  <si>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WLCF KC SNOQUALMIE CONSERVATION PARTNERSHIP
</t>
    </r>
    <r>
      <rPr>
        <b/>
        <sz val="10"/>
        <color indexed="8"/>
        <rFont val="Calibri"/>
        <family val="2"/>
      </rPr>
      <t>Standalone</t>
    </r>
  </si>
  <si>
    <r>
      <t xml:space="preserve">WLCF KC Bass Lake Inholding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</si>
  <si>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WLCF RNT Tiffany Cascade Conn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</si>
  <si>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WLCF KC Master
</t>
    </r>
    <r>
      <rPr>
        <b/>
        <sz val="10"/>
        <color indexed="8"/>
        <rFont val="Calibri"/>
        <family val="2"/>
      </rPr>
      <t>Project with Subprojects</t>
    </r>
  </si>
  <si>
    <r>
      <t xml:space="preserve">WLCF KC ISSAQUAH CREEK CONSRV
</t>
    </r>
    <r>
      <rPr>
        <b/>
        <sz val="10"/>
        <color indexed="8"/>
        <rFont val="Calibri"/>
        <family val="2"/>
      </rPr>
      <t>Project with Subprojects</t>
    </r>
  </si>
  <si>
    <r>
      <t xml:space="preserve">WLCF KC Black Diamond NA Add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</si>
  <si>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WLCF KC PINER POINT NATRL AREA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</si>
  <si>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WLCF RTN MAY CREEK
</t>
    </r>
    <r>
      <rPr>
        <b/>
        <sz val="10"/>
        <color indexed="8"/>
        <rFont val="Calibri"/>
        <family val="2"/>
      </rPr>
      <t>Standalone</t>
    </r>
  </si>
  <si>
    <r>
      <t xml:space="preserve">WLCF TUK CHINOOK WIND ACQ
</t>
    </r>
    <r>
      <rPr>
        <b/>
        <sz val="10"/>
        <color indexed="8"/>
        <rFont val="Calibri"/>
        <family val="2"/>
      </rPr>
      <t>Standalone</t>
    </r>
  </si>
  <si>
    <r>
      <t xml:space="preserve">WLCF KC Lower Green River
</t>
    </r>
    <r>
      <rPr>
        <b/>
        <sz val="10"/>
        <color indexed="8"/>
        <rFont val="Calibri"/>
        <family val="2"/>
      </rPr>
      <t>Standalone</t>
    </r>
  </si>
  <si>
    <r>
      <t xml:space="preserve">WLCF KNT CLARK LAKE
</t>
    </r>
    <r>
      <rPr>
        <b/>
        <sz val="10"/>
        <color indexed="8"/>
        <rFont val="Calibri"/>
        <family val="2"/>
      </rPr>
      <t>Standalone</t>
    </r>
  </si>
  <si>
    <r>
      <t xml:space="preserve">WLCF KC GR LOWER NEWAUKUM CREE
</t>
    </r>
    <r>
      <rPr>
        <b/>
        <sz val="10"/>
        <color indexed="8"/>
        <rFont val="Calibri"/>
        <family val="2"/>
      </rPr>
      <t>Standalone</t>
    </r>
  </si>
  <si>
    <r>
      <t xml:space="preserve">WLCF KC GR MIDDLE NEWAUKUM / B
</t>
    </r>
    <r>
      <rPr>
        <b/>
        <sz val="10"/>
        <color indexed="8"/>
        <rFont val="Calibri"/>
        <family val="2"/>
      </rPr>
      <t>Standalone</t>
    </r>
  </si>
  <si>
    <r>
      <t xml:space="preserve">PKS DOCK REHAB N REMOVAL
</t>
    </r>
    <r>
      <rPr>
        <b/>
        <sz val="10"/>
        <color indexed="8"/>
        <rFont val="Calibri"/>
        <family val="2"/>
      </rPr>
      <t>Project with Subprojects</t>
    </r>
  </si>
  <si>
    <r>
      <t xml:space="preserve">WLER ECO RESTORE &amp; PROTECT
</t>
    </r>
    <r>
      <rPr>
        <b/>
        <sz val="10"/>
        <color indexed="8"/>
        <rFont val="Calibri"/>
        <family val="2"/>
      </rPr>
      <t>Project with Subprojects</t>
    </r>
  </si>
  <si>
    <r>
      <t xml:space="preserve">WLER WRIA8 ECOSYSTEM RESTORATN
</t>
    </r>
    <r>
      <rPr>
        <b/>
        <sz val="10"/>
        <color indexed="8"/>
        <rFont val="Calibri"/>
        <family val="2"/>
      </rPr>
      <t>Project with Subprojects</t>
    </r>
  </si>
  <si>
    <r>
      <t xml:space="preserve">WLER WRIA9 ECOSYSTEM RESTORATN
</t>
    </r>
    <r>
      <rPr>
        <b/>
        <sz val="10"/>
        <color indexed="8"/>
        <rFont val="Calibri"/>
        <family val="2"/>
      </rPr>
      <t>Project with Subprojects</t>
    </r>
  </si>
  <si>
    <r>
      <t xml:space="preserve">WLER WRIA10 ECOSYSTM RESTORATN
</t>
    </r>
    <r>
      <rPr>
        <b/>
        <sz val="10"/>
        <color indexed="8"/>
        <rFont val="Calibri"/>
        <family val="2"/>
      </rPr>
      <t>Project with Subprojects</t>
    </r>
  </si>
  <si>
    <r>
      <t xml:space="preserve">WLSWCDM DES MOINES CK BASIN
</t>
    </r>
    <r>
      <rPr>
        <b/>
        <sz val="10"/>
        <color indexed="8"/>
        <rFont val="Calibri"/>
        <family val="2"/>
      </rPr>
      <t>Project with Subprojects</t>
    </r>
  </si>
  <si>
    <r>
      <t xml:space="preserve">WLSWC SUPPORT TO OTHERS PROGRAM
</t>
    </r>
    <r>
      <rPr>
        <b/>
        <sz val="10"/>
        <color indexed="8"/>
        <rFont val="Calibri"/>
        <family val="2"/>
      </rPr>
      <t>Project with Subprojects</t>
    </r>
  </si>
  <si>
    <r>
      <t xml:space="preserve">WLER PORTER LEVEE SETBACK
</t>
    </r>
    <r>
      <rPr>
        <b/>
        <sz val="10"/>
        <color indexed="8"/>
        <rFont val="Calibri"/>
        <family val="2"/>
      </rPr>
      <t>Standalone</t>
    </r>
  </si>
  <si>
    <r>
      <t xml:space="preserve">DES LTLF COPY CTR TRANSITION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</si>
  <si>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AD 7777 SITE REMEDIATION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</si>
  <si>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AD ARFF FACILITY IMPROVEMENT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</si>
  <si>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Fire Truck Overhaul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</si>
  <si>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AD FACILITY SEC IMPROVEMENTS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</si>
  <si>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AD TAXIWAY A REHABILITATION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</si>
  <si>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AD EMERGENCY GENERATORS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</si>
  <si>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AD RESIDENTIAL NOISE IMPROVE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</si>
  <si>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AD GRND BASED AUG SYSTEM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</si>
  <si>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AD NEW ARFF FACILITY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</si>
  <si>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Radio Tower Repair Work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</si>
  <si>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Southloop Microwave Repla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</si>
  <si>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Sobieski Tower Repair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</si>
  <si>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Radio System Planning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</si>
  <si>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PKS REGIONAL OPEN SPACE INITI
</t>
    </r>
    <r>
      <rPr>
        <b/>
        <sz val="10"/>
        <color indexed="8"/>
        <rFont val="Calibri"/>
        <family val="2"/>
      </rPr>
      <t>Project with Subprojects</t>
    </r>
  </si>
  <si>
    <r>
      <t xml:space="preserve">PKS South County Regional Tra
</t>
    </r>
    <r>
      <rPr>
        <b/>
        <sz val="10"/>
        <color indexed="8"/>
        <rFont val="Calibri"/>
        <family val="2"/>
      </rPr>
      <t>Project with Subprojects</t>
    </r>
  </si>
  <si>
    <r>
      <t xml:space="preserve">PKS M:TRAILHEAD DEV &amp; ACCESS
</t>
    </r>
    <r>
      <rPr>
        <b/>
        <sz val="10"/>
        <color indexed="8"/>
        <rFont val="Calibri"/>
        <family val="2"/>
      </rPr>
      <t>Project with Subprojects</t>
    </r>
  </si>
  <si>
    <r>
      <t xml:space="preserve">PKS M:REG TRL SURFACE IMPR
</t>
    </r>
    <r>
      <rPr>
        <b/>
        <sz val="10"/>
        <color indexed="8"/>
        <rFont val="Calibri"/>
        <family val="2"/>
      </rPr>
      <t>Project with Subprojects</t>
    </r>
  </si>
  <si>
    <r>
      <t xml:space="preserve">PKS M:DOCK REHAB PROGRAM
</t>
    </r>
    <r>
      <rPr>
        <b/>
        <sz val="10"/>
        <color indexed="8"/>
        <rFont val="Calibri"/>
        <family val="2"/>
      </rPr>
      <t>Project with Subprojects</t>
    </r>
  </si>
  <si>
    <r>
      <t xml:space="preserve">PKS M. ERC ACQUISITION
</t>
    </r>
    <r>
      <rPr>
        <b/>
        <sz val="10"/>
        <color indexed="8"/>
        <rFont val="Calibri"/>
        <family val="2"/>
      </rPr>
      <t>Standalone</t>
    </r>
  </si>
  <si>
    <r>
      <t xml:space="preserve">TD DATA INFRASTRUCTURE REPL
</t>
    </r>
    <r>
      <rPr>
        <b/>
        <sz val="10"/>
        <color indexed="8"/>
        <rFont val="Calibri"/>
        <family val="2"/>
      </rPr>
      <t>Standalone</t>
    </r>
  </si>
  <si>
    <r>
      <t xml:space="preserve">Information System Preservation
</t>
    </r>
    <r>
      <rPr>
        <b/>
        <sz val="10"/>
        <color indexed="8"/>
        <rFont val="Calibri"/>
        <family val="2"/>
      </rPr>
      <t>Project with Subprojects</t>
    </r>
  </si>
  <si>
    <r>
      <t xml:space="preserve">Replace Signal Priority Equipment
</t>
    </r>
    <r>
      <rPr>
        <b/>
        <sz val="10"/>
        <color indexed="8"/>
        <rFont val="Calibri"/>
        <family val="2"/>
      </rPr>
      <t>Standalone</t>
    </r>
  </si>
  <si>
    <r>
      <t xml:space="preserve">ORCA Replacement
</t>
    </r>
    <r>
      <rPr>
        <b/>
        <sz val="10"/>
        <color indexed="8"/>
        <rFont val="Calibri"/>
        <family val="2"/>
      </rPr>
      <t>Standalone</t>
    </r>
  </si>
  <si>
    <r>
      <t xml:space="preserve">PSB REET 1 TRANSFER TO 3581 
</t>
    </r>
    <r>
      <rPr>
        <b/>
        <sz val="10"/>
        <color indexed="8"/>
        <rFont val="Calibri"/>
        <family val="2"/>
      </rPr>
      <t>Administrative</t>
    </r>
  </si>
  <si>
    <r>
      <t xml:space="preserve">PSB REET 2 TRANSFER TO 3160 
</t>
    </r>
    <r>
      <rPr>
        <b/>
        <sz val="10"/>
        <color indexed="8"/>
        <rFont val="Calibri"/>
        <family val="2"/>
      </rPr>
      <t>Administrative</t>
    </r>
  </si>
  <si>
    <r>
      <t xml:space="preserve">Transfer to Cities Annex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</si>
  <si>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PSB REET 2 TRANSFER TO 3581 
</t>
    </r>
    <r>
      <rPr>
        <b/>
        <sz val="10"/>
        <color indexed="8"/>
        <rFont val="Calibri"/>
        <family val="2"/>
      </rPr>
      <t>Administrative</t>
    </r>
  </si>
  <si>
    <r>
      <t xml:space="preserve">WLTD DOC Grant
</t>
    </r>
    <r>
      <rPr>
        <b/>
        <sz val="10"/>
        <color indexed="8"/>
        <rFont val="Calibri"/>
        <family val="2"/>
      </rPr>
      <t>Standalone</t>
    </r>
  </si>
  <si>
    <r>
      <t xml:space="preserve">DDES Permit Integration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</si>
  <si>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Business Continuity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</si>
  <si>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Info Security/Privacy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</si>
  <si>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Executive Office IT-Reorg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</si>
  <si>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Employer Paid Benefits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</si>
  <si>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Vacation Sick Holiday Oth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</si>
  <si>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DPH KCIT JHS Medication Package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</si>
  <si>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Advanced SharePoint Hosti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</si>
  <si>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Elections Equipment Rplc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</si>
  <si>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DPH KCIT PREV Life Events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</si>
  <si>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Two-Factor Authentification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</si>
  <si>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Bus Enpwr &amp; User Mobility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</si>
  <si>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Civic TV Program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</si>
  <si>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Bus Enpwr: Admin Bld Rwr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</si>
  <si>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PSB PROJECT INFO CENTER RPT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</si>
  <si>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DOA Electronic Val Notice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</si>
  <si>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WS Standardization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</si>
  <si>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PeopleSoft 9.2 Upgrade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</si>
  <si>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Acquisitions DB Analysis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</si>
  <si>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Secure Government Cloud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</si>
  <si>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System Management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</si>
  <si>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IBIS and BO Retirement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</si>
  <si>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AFIS Regional Mobile ID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</si>
  <si>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ITS Mainframe Replacement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</si>
  <si>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Telecom Equipment Replace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</si>
  <si>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ITS Equipment Replacement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</si>
  <si>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Messaging Replacement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</si>
  <si>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KCIT Desktop and Server R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</si>
  <si>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RSD FACILITIES MASTER PLAN
</t>
    </r>
    <r>
      <rPr>
        <b/>
        <sz val="10"/>
        <color indexed="8"/>
        <rFont val="Calibri"/>
        <family val="2"/>
      </rPr>
      <t>Administrative</t>
    </r>
  </si>
  <si>
    <r>
      <t xml:space="preserve">RSD EMERGENT NEED-EXISTING PROJECTS
</t>
    </r>
    <r>
      <rPr>
        <b/>
        <sz val="10"/>
        <color indexed="8"/>
        <rFont val="Calibri"/>
        <family val="2"/>
      </rPr>
      <t>Administrative</t>
    </r>
  </si>
  <si>
    <r>
      <t xml:space="preserve">RSD AVONDALE ITS PHASE 2
</t>
    </r>
    <r>
      <rPr>
        <b/>
        <sz val="10"/>
        <color indexed="8"/>
        <rFont val="Calibri"/>
        <family val="2"/>
      </rPr>
      <t>Standalone</t>
    </r>
  </si>
  <si>
    <r>
      <t xml:space="preserve">DES FMD KCCF 7TH FLOOR YARDOUT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</si>
  <si>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CAMERA RECORDING SYS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</si>
  <si>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YSC INT ACCESS CONTRL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</si>
  <si>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YSC Fire Exiting 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</si>
  <si>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YB CCAP CORRIDOR SEC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</si>
  <si>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KCCF LOBBY STAFF ENTRY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</si>
  <si>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MRJC Court Detail Door Security
</t>
    </r>
    <r>
      <rPr>
        <b/>
        <sz val="10"/>
        <color indexed="8"/>
        <rFont val="Calibri"/>
        <family val="2"/>
      </rPr>
      <t>Technical Adjustment/Close-Out request</t>
    </r>
  </si>
  <si>
    <r>
      <t xml:space="preserve">DES FMD YESLER B EXHAUST RELOC
</t>
    </r>
    <r>
      <rPr>
        <b/>
        <sz val="10"/>
        <color indexed="8"/>
        <rFont val="Calibri"/>
        <family val="2"/>
      </rPr>
      <t>Standalone</t>
    </r>
  </si>
  <si>
    <r>
      <t xml:space="preserve">DES FMD ITA COURTROOM (2)
</t>
    </r>
    <r>
      <rPr>
        <b/>
        <sz val="10"/>
        <color indexed="8"/>
        <rFont val="Calibri"/>
        <family val="2"/>
      </rPr>
      <t>Standalone</t>
    </r>
  </si>
  <si>
    <t>2016 Omnibus - Executive Proposed</t>
  </si>
  <si>
    <t>3151</t>
  </si>
  <si>
    <t>Conservation Futures Levy Subfund</t>
  </si>
  <si>
    <t>Project Number</t>
  </si>
  <si>
    <t>Project Name</t>
  </si>
  <si>
    <t>FY15-16</t>
  </si>
  <si>
    <t>FY17-18</t>
  </si>
  <si>
    <t>FY19-20</t>
  </si>
  <si>
    <t>Total Budget</t>
  </si>
  <si>
    <t>1047157</t>
  </si>
  <si>
    <t>1047159</t>
  </si>
  <si>
    <t>1047160</t>
  </si>
  <si>
    <t>1047161</t>
  </si>
  <si>
    <t>1047162</t>
  </si>
  <si>
    <t>1047189</t>
  </si>
  <si>
    <t>1047193</t>
  </si>
  <si>
    <t>1047194</t>
  </si>
  <si>
    <t>1047195</t>
  </si>
  <si>
    <t>1047222</t>
  </si>
  <si>
    <t>1047225</t>
  </si>
  <si>
    <t>1047230</t>
  </si>
  <si>
    <t>1047236</t>
  </si>
  <si>
    <t>1047237</t>
  </si>
  <si>
    <t>1047239</t>
  </si>
  <si>
    <t>1047346</t>
  </si>
  <si>
    <t>1047360</t>
  </si>
  <si>
    <t>1112164</t>
  </si>
  <si>
    <t>1112167</t>
  </si>
  <si>
    <t>1112171</t>
  </si>
  <si>
    <t>1116224</t>
  </si>
  <si>
    <t>1116242</t>
  </si>
  <si>
    <t>1116263</t>
  </si>
  <si>
    <t>1116264</t>
  </si>
  <si>
    <t>1122061</t>
  </si>
  <si>
    <t>1122062</t>
  </si>
  <si>
    <t>1122064</t>
  </si>
  <si>
    <t>1123819</t>
  </si>
  <si>
    <t>1123821</t>
  </si>
  <si>
    <t>1124473</t>
  </si>
  <si>
    <t>1126727</t>
  </si>
  <si>
    <t>1126743</t>
  </si>
  <si>
    <t>1126744</t>
  </si>
  <si>
    <t>3151 - Conservation Futures Levy Subfund</t>
  </si>
  <si>
    <t>3160</t>
  </si>
  <si>
    <t>Parks, Recreation and Open Space​</t>
  </si>
  <si>
    <t>1046267</t>
  </si>
  <si>
    <t>3160 - Parks, Recreation and Open Space​</t>
  </si>
  <si>
    <t>3292</t>
  </si>
  <si>
    <t>SWM CIP Non-bond​</t>
  </si>
  <si>
    <t>1033882</t>
  </si>
  <si>
    <t>1034171</t>
  </si>
  <si>
    <t>1034245</t>
  </si>
  <si>
    <t>1034280</t>
  </si>
  <si>
    <t>1047131</t>
  </si>
  <si>
    <t>1048135</t>
  </si>
  <si>
    <t>1114123</t>
  </si>
  <si>
    <t>3292 - SWM CIP Non-bond​</t>
  </si>
  <si>
    <t>3310</t>
  </si>
  <si>
    <t>Long Term Lease</t>
  </si>
  <si>
    <t>1039907</t>
  </si>
  <si>
    <t>3310 - Long Term Lease</t>
  </si>
  <si>
    <t>3380</t>
  </si>
  <si>
    <t>Airport Construction</t>
  </si>
  <si>
    <t>1028656</t>
  </si>
  <si>
    <t>1028661</t>
  </si>
  <si>
    <t>1028663</t>
  </si>
  <si>
    <t>1028731</t>
  </si>
  <si>
    <t>1028733</t>
  </si>
  <si>
    <t>1028849</t>
  </si>
  <si>
    <t>1120209</t>
  </si>
  <si>
    <t>1122220</t>
  </si>
  <si>
    <t>1124683</t>
  </si>
  <si>
    <t>3380 - Airport Construction</t>
  </si>
  <si>
    <t>3473</t>
  </si>
  <si>
    <t>Radio Services CIP Fund​</t>
  </si>
  <si>
    <t>1047316</t>
  </si>
  <si>
    <t>1047317</t>
  </si>
  <si>
    <t>1116591</t>
  </si>
  <si>
    <t>1121287</t>
  </si>
  <si>
    <t>3473 - Radio Services CIP Fund​</t>
  </si>
  <si>
    <t>3581</t>
  </si>
  <si>
    <t>Parks Capital Fund</t>
  </si>
  <si>
    <t>1044835</t>
  </si>
  <si>
    <t>1112621</t>
  </si>
  <si>
    <t>1121443</t>
  </si>
  <si>
    <t>1121500</t>
  </si>
  <si>
    <t>1121501</t>
  </si>
  <si>
    <t>1124834</t>
  </si>
  <si>
    <t>3581 - Parks Capital Fund</t>
  </si>
  <si>
    <t>3641</t>
  </si>
  <si>
    <t>Public Transportation Unrestricted</t>
  </si>
  <si>
    <t>1112007</t>
  </si>
  <si>
    <t>1116014</t>
  </si>
  <si>
    <t>1124427</t>
  </si>
  <si>
    <t>1124456</t>
  </si>
  <si>
    <t>3641 - Public Transportation Unrestricted</t>
  </si>
  <si>
    <t>3681</t>
  </si>
  <si>
    <t>Real Estate Excise Tax (REET) #1</t>
  </si>
  <si>
    <t>1122223</t>
  </si>
  <si>
    <t>3681 - Real Estate Excise Tax (REET) #1</t>
  </si>
  <si>
    <t>3682</t>
  </si>
  <si>
    <t>Real Estate Excise Tax (REET) #2</t>
  </si>
  <si>
    <t>1033537</t>
  </si>
  <si>
    <t>1033550</t>
  </si>
  <si>
    <t>1122224</t>
  </si>
  <si>
    <t>3682 - Real Estate Excise Tax (REET) #2</t>
  </si>
  <si>
    <t>3691</t>
  </si>
  <si>
    <t>Transfer of Development Credits Program</t>
  </si>
  <si>
    <t>1115549</t>
  </si>
  <si>
    <t>3691 - Transfer of Development Credits Program</t>
  </si>
  <si>
    <t>3771</t>
  </si>
  <si>
    <t>OIRM Capital Fund</t>
  </si>
  <si>
    <t>1028784</t>
  </si>
  <si>
    <t>1047288</t>
  </si>
  <si>
    <t>1047289</t>
  </si>
  <si>
    <t>1047293</t>
  </si>
  <si>
    <t>1047300</t>
  </si>
  <si>
    <t>1047301</t>
  </si>
  <si>
    <t>1111657</t>
  </si>
  <si>
    <t>1111965</t>
  </si>
  <si>
    <t>1115924</t>
  </si>
  <si>
    <t>1116803</t>
  </si>
  <si>
    <t>1116899</t>
  </si>
  <si>
    <t>1117291</t>
  </si>
  <si>
    <t>1119229</t>
  </si>
  <si>
    <t>1120919</t>
  </si>
  <si>
    <t>1121286</t>
  </si>
  <si>
    <t>1121494</t>
  </si>
  <si>
    <t>1122018</t>
  </si>
  <si>
    <t>1122181</t>
  </si>
  <si>
    <t>1122184</t>
  </si>
  <si>
    <t>1122187</t>
  </si>
  <si>
    <t>1122188</t>
  </si>
  <si>
    <t>1122195</t>
  </si>
  <si>
    <t>1122480</t>
  </si>
  <si>
    <t>3771 - OIRM Capital Fund</t>
  </si>
  <si>
    <t>3781</t>
  </si>
  <si>
    <t>ITS Capital Fund</t>
  </si>
  <si>
    <t>1047304</t>
  </si>
  <si>
    <t>1047306</t>
  </si>
  <si>
    <t>1047603</t>
  </si>
  <si>
    <t>1111931</t>
  </si>
  <si>
    <t>1111955</t>
  </si>
  <si>
    <t>3781 - ITS Capital Fund</t>
  </si>
  <si>
    <t>3850</t>
  </si>
  <si>
    <t>Renton Maintenance Facilities Construction Fund</t>
  </si>
  <si>
    <t>1111171</t>
  </si>
  <si>
    <t>3850 - Renton Maintenance Facilities Construction Fund</t>
  </si>
  <si>
    <t>3860</t>
  </si>
  <si>
    <t>County Road Construction Fund​</t>
  </si>
  <si>
    <t>1026798</t>
  </si>
  <si>
    <t>1115114</t>
  </si>
  <si>
    <t>3860 - County Road Construction Fund​</t>
  </si>
  <si>
    <t>3951</t>
  </si>
  <si>
    <t>Building Repair/Replacement Sub Fund</t>
  </si>
  <si>
    <t>1039271</t>
  </si>
  <si>
    <t>1040825</t>
  </si>
  <si>
    <t>1113095</t>
  </si>
  <si>
    <t>1117994</t>
  </si>
  <si>
    <t>1121767</t>
  </si>
  <si>
    <t>1121769</t>
  </si>
  <si>
    <t>1124154</t>
  </si>
  <si>
    <t>1125015</t>
  </si>
  <si>
    <t>1129340</t>
  </si>
  <si>
    <t>3951 - Building Repair/Replacement Sub Fund</t>
  </si>
  <si>
    <t>Grand Total</t>
  </si>
  <si>
    <t>18319 - Attachment A 2015/2016 Capital Improvement Program, Dated 5.24.2016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</si>
</sst>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&quot;$&quot;#,##0;\(&quot;$&quot;#,##0\)"/>
  </numFmts>
  <fonts count="10">
    <font>
      <sz val="10"/>
      <name val="Arial"/>
      <family val="2"/>
    </font>
    <font>
      <b/>
      <sz val="16"/>
      <color indexed="8"/>
      <name val="Calibri"/>
      <family val="2"/>
    </font>
    <font>
      <b/>
      <sz val="11.95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2"/>
    </font>
    <font>
      <sz val="11.95"/>
      <color indexed="8"/>
      <name val="Calibri"/>
      <family val="2"/>
    </font>
    <font>
      <b/>
      <sz val="14"/>
      <color indexed="8"/>
      <name val="Calibri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/>
      <bottom style="thick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/>
      <right/>
      <top/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vertical="top" wrapText="1" readingOrder="1"/>
      <protection locked="0"/>
    </xf>
    <xf numFmtId="0" fontId="3" fillId="2" borderId="3" xfId="0" applyFont="1" applyFill="1" applyBorder="1" applyAlignment="1" applyProtection="1">
      <alignment horizontal="right" vertical="top" wrapText="1" readingOrder="1"/>
      <protection locked="0"/>
    </xf>
    <xf numFmtId="0" fontId="3" fillId="2" borderId="3" xfId="0" applyFont="1" applyFill="1" applyBorder="1" applyAlignment="1" applyProtection="1">
      <alignment horizontal="left" vertical="top" wrapText="1" readingOrder="1"/>
      <protection locked="0"/>
    </xf>
    <xf numFmtId="0" fontId="3" fillId="2" borderId="3" xfId="0" applyFont="1" applyFill="1" applyBorder="1" applyAlignment="1" applyProtection="1">
      <alignment horizontal="center" vertical="top" wrapText="1" readingOrder="1"/>
      <protection locked="0"/>
    </xf>
    <xf numFmtId="0" fontId="4" fillId="0" borderId="3" xfId="0" applyFont="1" applyBorder="1" applyAlignment="1" applyProtection="1">
      <alignment horizontal="right" vertical="top" wrapText="1" readingOrder="1"/>
      <protection locked="0"/>
    </xf>
    <xf numFmtId="0" fontId="4" fillId="0" borderId="3" xfId="0" applyFont="1" applyBorder="1" applyAlignment="1" applyProtection="1">
      <alignment horizontal="left" vertical="top" wrapText="1" readingOrder="1"/>
      <protection locked="0"/>
    </xf>
    <xf numFmtId="164" fontId="4" fillId="0" borderId="3" xfId="0" applyNumberFormat="1" applyFont="1" applyBorder="1" applyAlignment="1" applyProtection="1">
      <alignment horizontal="right" vertical="top" wrapText="1" readingOrder="1"/>
      <protection locked="0"/>
    </xf>
    <xf numFmtId="164" fontId="4" fillId="3" borderId="3" xfId="0" applyNumberFormat="1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2" fillId="0" borderId="2" xfId="0" applyFont="1" applyBorder="1" applyAlignment="1" applyProtection="1">
      <alignment horizontal="right" vertical="top" wrapText="1" readingOrder="1"/>
      <protection locked="0"/>
    </xf>
    <xf numFmtId="0" fontId="3" fillId="2" borderId="4" xfId="0" applyFont="1" applyFill="1" applyBorder="1" applyAlignment="1" applyProtection="1">
      <alignment horizontal="center" vertical="top" wrapText="1" readingOrder="1"/>
      <protection locked="0"/>
    </xf>
    <xf numFmtId="0" fontId="3" fillId="2" borderId="5" xfId="0" applyFont="1" applyFill="1" applyBorder="1" applyAlignment="1" applyProtection="1">
      <alignment horizontal="center" vertical="top" wrapText="1" readingOrder="1"/>
      <protection locked="0"/>
    </xf>
    <xf numFmtId="0" fontId="6" fillId="0" borderId="6" xfId="0" applyFont="1" applyBorder="1" applyAlignment="1" applyProtection="1">
      <alignment horizontal="center" vertical="top" wrapText="1" readingOrder="1"/>
      <protection locked="0"/>
    </xf>
    <xf numFmtId="0" fontId="7" fillId="3" borderId="7" xfId="0" applyFont="1" applyFill="1" applyBorder="1" applyAlignment="1" applyProtection="1">
      <alignment horizontal="center" vertical="top" wrapText="1" readingOrder="1"/>
      <protection locked="0"/>
    </xf>
    <xf numFmtId="0" fontId="7" fillId="3" borderId="8" xfId="0" applyFont="1" applyFill="1" applyBorder="1" applyAlignment="1" applyProtection="1">
      <alignment horizontal="center" vertical="top" wrapText="1" readingOrder="1"/>
      <protection locked="0"/>
    </xf>
    <xf numFmtId="0" fontId="1" fillId="4" borderId="0" xfId="0" applyFont="1" applyFill="1" applyAlignment="1" applyProtection="1">
      <alignment horizontal="center" vertical="top" wrapText="1" readingOrder="1"/>
      <protection locked="0"/>
    </xf>
    <xf numFmtId="0" fontId="8" fillId="0" borderId="0" xfId="0" applyFont="1" applyAlignment="1" applyProtection="1">
      <alignment horizontal="left" vertical="top" wrapText="1" readingOrder="1"/>
      <protection locked="0"/>
    </xf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81"/>
  <sheetViews>
    <sheetView showGridLines="0" tabSelected="1" workbookViewId="0" topLeftCell="A1">
      <pane ySplit="4" topLeftCell="A5" activePane="bottomLeft" state="frozen"/>
      <selection pane="bottomLeft" activeCell="A2" sqref="A2:F2"/>
    </sheetView>
  </sheetViews>
  <sheetFormatPr defaultColWidth="9.140625" defaultRowHeight="12.75"/>
  <cols>
    <col min="1" max="1" width="14.28125" style="0" customWidth="1"/>
    <col min="2" max="2" width="33.421875" style="0" customWidth="1"/>
    <col min="3" max="6" width="13.57421875" style="0" customWidth="1"/>
    <col min="7" max="7" width="9.140625" style="0" hidden="1" customWidth="1"/>
    <col min="8" max="8" width="0.13671875" style="0" customWidth="1"/>
  </cols>
  <sheetData>
    <row r="1" ht="1.15" customHeight="1"/>
    <row r="2" spans="1:6" ht="21" customHeight="1">
      <c r="A2" s="18" t="s">
        <v>276</v>
      </c>
      <c r="B2" s="19"/>
      <c r="C2" s="19"/>
      <c r="D2" s="19"/>
      <c r="E2" s="19"/>
      <c r="F2" s="19"/>
    </row>
    <row r="3" ht="4.15" customHeight="1"/>
    <row r="4" spans="1:8" ht="8.85" customHeight="1">
      <c r="A4" s="1"/>
      <c r="B4" s="1"/>
      <c r="C4" s="1"/>
      <c r="D4" s="1"/>
      <c r="E4" s="1"/>
      <c r="F4" s="1"/>
      <c r="G4" s="1"/>
      <c r="H4" s="1"/>
    </row>
    <row r="5" ht="4.35" customHeight="1"/>
    <row r="6" spans="1:6" ht="27" customHeight="1">
      <c r="A6" s="17" t="s">
        <v>110</v>
      </c>
      <c r="B6" s="17"/>
      <c r="C6" s="17"/>
      <c r="D6" s="17"/>
      <c r="E6" s="17"/>
      <c r="F6" s="17"/>
    </row>
    <row r="7" spans="1:6" ht="18" customHeight="1" thickBot="1">
      <c r="A7" s="2" t="s">
        <v>111</v>
      </c>
      <c r="B7" s="11" t="s">
        <v>112</v>
      </c>
      <c r="C7" s="11"/>
      <c r="D7" s="11"/>
      <c r="E7" s="11"/>
      <c r="F7" s="11"/>
    </row>
    <row r="8" spans="1:6" ht="13.5" thickTop="1">
      <c r="A8" s="3" t="s">
        <v>113</v>
      </c>
      <c r="B8" s="4" t="s">
        <v>114</v>
      </c>
      <c r="C8" s="5" t="s">
        <v>115</v>
      </c>
      <c r="D8" s="5" t="s">
        <v>116</v>
      </c>
      <c r="E8" s="5" t="s">
        <v>117</v>
      </c>
      <c r="F8" s="5" t="s">
        <v>118</v>
      </c>
    </row>
    <row r="9" spans="1:6" ht="28.9" customHeight="1">
      <c r="A9" s="6" t="s">
        <v>119</v>
      </c>
      <c r="B9" s="7" t="s">
        <v>0</v>
      </c>
      <c r="C9" s="8">
        <v>-5505</v>
      </c>
      <c r="D9" s="8">
        <v>0</v>
      </c>
      <c r="E9" s="8">
        <v>0</v>
      </c>
      <c r="F9" s="8">
        <f>SUM(C9:E9)</f>
        <v>-5505</v>
      </c>
    </row>
    <row r="10" spans="1:6" ht="28.9" customHeight="1">
      <c r="A10" s="6" t="s">
        <v>120</v>
      </c>
      <c r="B10" s="7" t="s">
        <v>1</v>
      </c>
      <c r="C10" s="8">
        <v>-3726</v>
      </c>
      <c r="D10" s="8">
        <v>0</v>
      </c>
      <c r="E10" s="8">
        <v>0</v>
      </c>
      <c r="F10" s="8">
        <f aca="true" t="shared" si="0" ref="F10:F41">SUM(C10:E10)</f>
        <v>-3726</v>
      </c>
    </row>
    <row r="11" spans="1:6" ht="28.9" customHeight="1">
      <c r="A11" s="6" t="s">
        <v>121</v>
      </c>
      <c r="B11" s="7" t="s">
        <v>2</v>
      </c>
      <c r="C11" s="8">
        <v>13</v>
      </c>
      <c r="D11" s="8">
        <v>0</v>
      </c>
      <c r="E11" s="8">
        <v>0</v>
      </c>
      <c r="F11" s="8">
        <f t="shared" si="0"/>
        <v>13</v>
      </c>
    </row>
    <row r="12" spans="1:6" ht="28.9" customHeight="1">
      <c r="A12" s="6" t="s">
        <v>122</v>
      </c>
      <c r="B12" s="7" t="s">
        <v>3</v>
      </c>
      <c r="C12" s="8">
        <v>2974</v>
      </c>
      <c r="D12" s="8">
        <v>0</v>
      </c>
      <c r="E12" s="8">
        <v>0</v>
      </c>
      <c r="F12" s="8">
        <f t="shared" si="0"/>
        <v>2974</v>
      </c>
    </row>
    <row r="13" spans="1:6" ht="28.9" customHeight="1">
      <c r="A13" s="6" t="s">
        <v>123</v>
      </c>
      <c r="B13" s="7" t="s">
        <v>4</v>
      </c>
      <c r="C13" s="8">
        <v>432</v>
      </c>
      <c r="D13" s="8">
        <v>0</v>
      </c>
      <c r="E13" s="8">
        <v>0</v>
      </c>
      <c r="F13" s="8">
        <f t="shared" si="0"/>
        <v>432</v>
      </c>
    </row>
    <row r="14" spans="1:6" ht="28.9" customHeight="1">
      <c r="A14" s="6" t="s">
        <v>124</v>
      </c>
      <c r="B14" s="7" t="s">
        <v>5</v>
      </c>
      <c r="C14" s="8">
        <v>1229</v>
      </c>
      <c r="D14" s="8">
        <v>0</v>
      </c>
      <c r="E14" s="8">
        <v>0</v>
      </c>
      <c r="F14" s="8">
        <f t="shared" si="0"/>
        <v>1229</v>
      </c>
    </row>
    <row r="15" spans="1:6" ht="28.9" customHeight="1">
      <c r="A15" s="6" t="s">
        <v>125</v>
      </c>
      <c r="B15" s="7" t="s">
        <v>6</v>
      </c>
      <c r="C15" s="8">
        <v>317</v>
      </c>
      <c r="D15" s="8">
        <v>0</v>
      </c>
      <c r="E15" s="8">
        <v>0</v>
      </c>
      <c r="F15" s="8">
        <f t="shared" si="0"/>
        <v>317</v>
      </c>
    </row>
    <row r="16" spans="1:6" ht="28.9" customHeight="1">
      <c r="A16" s="6" t="s">
        <v>126</v>
      </c>
      <c r="B16" s="7" t="s">
        <v>7</v>
      </c>
      <c r="C16" s="8">
        <v>205000</v>
      </c>
      <c r="D16" s="8">
        <v>0</v>
      </c>
      <c r="E16" s="8">
        <v>0</v>
      </c>
      <c r="F16" s="8">
        <f t="shared" si="0"/>
        <v>205000</v>
      </c>
    </row>
    <row r="17" spans="1:6" ht="28.9" customHeight="1">
      <c r="A17" s="6" t="s">
        <v>127</v>
      </c>
      <c r="B17" s="7" t="s">
        <v>8</v>
      </c>
      <c r="C17" s="8">
        <v>-6087</v>
      </c>
      <c r="D17" s="8">
        <v>0</v>
      </c>
      <c r="E17" s="8">
        <v>0</v>
      </c>
      <c r="F17" s="8">
        <f t="shared" si="0"/>
        <v>-6087</v>
      </c>
    </row>
    <row r="18" spans="1:6" ht="28.9" customHeight="1">
      <c r="A18" s="6" t="s">
        <v>128</v>
      </c>
      <c r="B18" s="7" t="s">
        <v>9</v>
      </c>
      <c r="C18" s="8">
        <v>2104</v>
      </c>
      <c r="D18" s="8">
        <v>0</v>
      </c>
      <c r="E18" s="8">
        <v>0</v>
      </c>
      <c r="F18" s="8">
        <f t="shared" si="0"/>
        <v>2104</v>
      </c>
    </row>
    <row r="19" spans="1:6" ht="28.9" customHeight="1">
      <c r="A19" s="6" t="s">
        <v>129</v>
      </c>
      <c r="B19" s="7" t="s">
        <v>10</v>
      </c>
      <c r="C19" s="8">
        <v>-600</v>
      </c>
      <c r="D19" s="8">
        <v>0</v>
      </c>
      <c r="E19" s="8">
        <v>0</v>
      </c>
      <c r="F19" s="8">
        <f t="shared" si="0"/>
        <v>-600</v>
      </c>
    </row>
    <row r="20" spans="1:6" ht="28.9" customHeight="1">
      <c r="A20" s="6" t="s">
        <v>130</v>
      </c>
      <c r="B20" s="7" t="s">
        <v>11</v>
      </c>
      <c r="C20" s="8">
        <v>-4764</v>
      </c>
      <c r="D20" s="8">
        <v>0</v>
      </c>
      <c r="E20" s="8">
        <v>0</v>
      </c>
      <c r="F20" s="8">
        <f t="shared" si="0"/>
        <v>-4764</v>
      </c>
    </row>
    <row r="21" spans="1:6" ht="28.9" customHeight="1">
      <c r="A21" s="6" t="s">
        <v>131</v>
      </c>
      <c r="B21" s="7" t="s">
        <v>12</v>
      </c>
      <c r="C21" s="8">
        <v>-1003428</v>
      </c>
      <c r="D21" s="8">
        <v>0</v>
      </c>
      <c r="E21" s="8">
        <v>0</v>
      </c>
      <c r="F21" s="8">
        <f t="shared" si="0"/>
        <v>-1003428</v>
      </c>
    </row>
    <row r="22" spans="1:6" ht="28.9" customHeight="1">
      <c r="A22" s="6" t="s">
        <v>132</v>
      </c>
      <c r="B22" s="7" t="s">
        <v>13</v>
      </c>
      <c r="C22" s="8">
        <v>-72738</v>
      </c>
      <c r="D22" s="8">
        <v>0</v>
      </c>
      <c r="E22" s="8">
        <v>0</v>
      </c>
      <c r="F22" s="8">
        <f t="shared" si="0"/>
        <v>-72738</v>
      </c>
    </row>
    <row r="23" spans="1:6" ht="28.9" customHeight="1">
      <c r="A23" s="6" t="s">
        <v>133</v>
      </c>
      <c r="B23" s="7" t="s">
        <v>14</v>
      </c>
      <c r="C23" s="8">
        <v>200000</v>
      </c>
      <c r="D23" s="8">
        <v>0</v>
      </c>
      <c r="E23" s="8">
        <v>0</v>
      </c>
      <c r="F23" s="8">
        <f t="shared" si="0"/>
        <v>200000</v>
      </c>
    </row>
    <row r="24" spans="1:6" ht="28.9" customHeight="1">
      <c r="A24" s="6" t="s">
        <v>134</v>
      </c>
      <c r="B24" s="7" t="s">
        <v>15</v>
      </c>
      <c r="C24" s="8">
        <v>-315</v>
      </c>
      <c r="D24" s="8">
        <v>0</v>
      </c>
      <c r="E24" s="8">
        <v>0</v>
      </c>
      <c r="F24" s="8">
        <f t="shared" si="0"/>
        <v>-315</v>
      </c>
    </row>
    <row r="25" spans="1:6" ht="28.9" customHeight="1">
      <c r="A25" s="6" t="s">
        <v>135</v>
      </c>
      <c r="B25" s="7" t="s">
        <v>16</v>
      </c>
      <c r="C25" s="8">
        <v>-30</v>
      </c>
      <c r="D25" s="8">
        <v>0</v>
      </c>
      <c r="E25" s="8">
        <v>0</v>
      </c>
      <c r="F25" s="8">
        <f t="shared" si="0"/>
        <v>-30</v>
      </c>
    </row>
    <row r="26" spans="1:6" ht="28.9" customHeight="1">
      <c r="A26" s="6" t="s">
        <v>136</v>
      </c>
      <c r="B26" s="7" t="s">
        <v>17</v>
      </c>
      <c r="C26" s="8">
        <v>1596</v>
      </c>
      <c r="D26" s="8">
        <v>0</v>
      </c>
      <c r="E26" s="8">
        <v>0</v>
      </c>
      <c r="F26" s="8">
        <f t="shared" si="0"/>
        <v>1596</v>
      </c>
    </row>
    <row r="27" spans="1:6" ht="28.9" customHeight="1">
      <c r="A27" s="6" t="s">
        <v>137</v>
      </c>
      <c r="B27" s="7" t="s">
        <v>18</v>
      </c>
      <c r="C27" s="8">
        <v>872</v>
      </c>
      <c r="D27" s="8">
        <v>0</v>
      </c>
      <c r="E27" s="8">
        <v>0</v>
      </c>
      <c r="F27" s="8">
        <f t="shared" si="0"/>
        <v>872</v>
      </c>
    </row>
    <row r="28" spans="1:6" ht="28.9" customHeight="1">
      <c r="A28" s="6" t="s">
        <v>138</v>
      </c>
      <c r="B28" s="7" t="s">
        <v>19</v>
      </c>
      <c r="C28" s="8">
        <v>-5405</v>
      </c>
      <c r="D28" s="8">
        <v>0</v>
      </c>
      <c r="E28" s="8">
        <v>0</v>
      </c>
      <c r="F28" s="8">
        <f t="shared" si="0"/>
        <v>-5405</v>
      </c>
    </row>
    <row r="29" spans="1:6" ht="28.9" customHeight="1">
      <c r="A29" s="6" t="s">
        <v>139</v>
      </c>
      <c r="B29" s="7" t="s">
        <v>20</v>
      </c>
      <c r="C29" s="8">
        <v>63000</v>
      </c>
      <c r="D29" s="8">
        <v>0</v>
      </c>
      <c r="E29" s="8">
        <v>0</v>
      </c>
      <c r="F29" s="8">
        <f t="shared" si="0"/>
        <v>63000</v>
      </c>
    </row>
    <row r="30" spans="1:6" ht="28.9" customHeight="1">
      <c r="A30" s="6" t="s">
        <v>140</v>
      </c>
      <c r="B30" s="7" t="s">
        <v>21</v>
      </c>
      <c r="C30" s="8">
        <v>-11</v>
      </c>
      <c r="D30" s="8">
        <v>0</v>
      </c>
      <c r="E30" s="8">
        <v>0</v>
      </c>
      <c r="F30" s="8">
        <f t="shared" si="0"/>
        <v>-11</v>
      </c>
    </row>
    <row r="31" spans="1:6" ht="28.9" customHeight="1">
      <c r="A31" s="6" t="s">
        <v>141</v>
      </c>
      <c r="B31" s="7" t="s">
        <v>22</v>
      </c>
      <c r="C31" s="8">
        <v>-6433</v>
      </c>
      <c r="D31" s="8">
        <v>0</v>
      </c>
      <c r="E31" s="8">
        <v>0</v>
      </c>
      <c r="F31" s="8">
        <f t="shared" si="0"/>
        <v>-6433</v>
      </c>
    </row>
    <row r="32" spans="1:6" ht="28.9" customHeight="1">
      <c r="A32" s="6" t="s">
        <v>142</v>
      </c>
      <c r="B32" s="7" t="s">
        <v>23</v>
      </c>
      <c r="C32" s="8">
        <v>398158</v>
      </c>
      <c r="D32" s="8">
        <v>0</v>
      </c>
      <c r="E32" s="8">
        <v>0</v>
      </c>
      <c r="F32" s="8">
        <f t="shared" si="0"/>
        <v>398158</v>
      </c>
    </row>
    <row r="33" spans="1:6" ht="28.9" customHeight="1">
      <c r="A33" s="6" t="s">
        <v>143</v>
      </c>
      <c r="B33" s="7" t="s">
        <v>24</v>
      </c>
      <c r="C33" s="8">
        <v>-205000</v>
      </c>
      <c r="D33" s="8">
        <v>0</v>
      </c>
      <c r="E33" s="8">
        <v>0</v>
      </c>
      <c r="F33" s="8">
        <f t="shared" si="0"/>
        <v>-205000</v>
      </c>
    </row>
    <row r="34" spans="1:6" ht="28.9" customHeight="1">
      <c r="A34" s="6" t="s">
        <v>144</v>
      </c>
      <c r="B34" s="7" t="s">
        <v>25</v>
      </c>
      <c r="C34" s="8">
        <v>48</v>
      </c>
      <c r="D34" s="8">
        <v>0</v>
      </c>
      <c r="E34" s="8">
        <v>0</v>
      </c>
      <c r="F34" s="8">
        <f t="shared" si="0"/>
        <v>48</v>
      </c>
    </row>
    <row r="35" spans="1:6" ht="28.9" customHeight="1">
      <c r="A35" s="6" t="s">
        <v>145</v>
      </c>
      <c r="B35" s="7" t="s">
        <v>26</v>
      </c>
      <c r="C35" s="8">
        <v>299</v>
      </c>
      <c r="D35" s="8">
        <v>0</v>
      </c>
      <c r="E35" s="8">
        <v>0</v>
      </c>
      <c r="F35" s="8">
        <f t="shared" si="0"/>
        <v>299</v>
      </c>
    </row>
    <row r="36" spans="1:6" ht="28.9" customHeight="1">
      <c r="A36" s="6" t="s">
        <v>146</v>
      </c>
      <c r="B36" s="7" t="s">
        <v>27</v>
      </c>
      <c r="C36" s="8">
        <v>288000</v>
      </c>
      <c r="D36" s="8">
        <v>0</v>
      </c>
      <c r="E36" s="8">
        <v>0</v>
      </c>
      <c r="F36" s="8">
        <f t="shared" si="0"/>
        <v>288000</v>
      </c>
    </row>
    <row r="37" spans="1:6" ht="28.9" customHeight="1">
      <c r="A37" s="6" t="s">
        <v>147</v>
      </c>
      <c r="B37" s="7" t="s">
        <v>28</v>
      </c>
      <c r="C37" s="8">
        <v>200000</v>
      </c>
      <c r="D37" s="8">
        <v>0</v>
      </c>
      <c r="E37" s="8">
        <v>0</v>
      </c>
      <c r="F37" s="8">
        <f t="shared" si="0"/>
        <v>200000</v>
      </c>
    </row>
    <row r="38" spans="1:6" ht="28.9" customHeight="1">
      <c r="A38" s="6" t="s">
        <v>148</v>
      </c>
      <c r="B38" s="7" t="s">
        <v>29</v>
      </c>
      <c r="C38" s="8">
        <v>-400000</v>
      </c>
      <c r="D38" s="8">
        <v>0</v>
      </c>
      <c r="E38" s="8">
        <v>0</v>
      </c>
      <c r="F38" s="8">
        <f t="shared" si="0"/>
        <v>-400000</v>
      </c>
    </row>
    <row r="39" spans="1:6" ht="28.9" customHeight="1">
      <c r="A39" s="6" t="s">
        <v>149</v>
      </c>
      <c r="B39" s="7" t="s">
        <v>30</v>
      </c>
      <c r="C39" s="8">
        <v>150000</v>
      </c>
      <c r="D39" s="8">
        <v>0</v>
      </c>
      <c r="E39" s="8">
        <v>0</v>
      </c>
      <c r="F39" s="8">
        <f t="shared" si="0"/>
        <v>150000</v>
      </c>
    </row>
    <row r="40" spans="1:6" ht="28.9" customHeight="1">
      <c r="A40" s="6" t="s">
        <v>150</v>
      </c>
      <c r="B40" s="7" t="s">
        <v>31</v>
      </c>
      <c r="C40" s="8">
        <v>100000</v>
      </c>
      <c r="D40" s="8">
        <v>0</v>
      </c>
      <c r="E40" s="8">
        <v>0</v>
      </c>
      <c r="F40" s="8">
        <f t="shared" si="0"/>
        <v>100000</v>
      </c>
    </row>
    <row r="41" spans="1:6" ht="28.9" customHeight="1">
      <c r="A41" s="6" t="s">
        <v>151</v>
      </c>
      <c r="B41" s="7" t="s">
        <v>32</v>
      </c>
      <c r="C41" s="8">
        <v>100000</v>
      </c>
      <c r="D41" s="8">
        <v>0</v>
      </c>
      <c r="E41" s="8">
        <v>0</v>
      </c>
      <c r="F41" s="8">
        <f t="shared" si="0"/>
        <v>100000</v>
      </c>
    </row>
    <row r="42" spans="1:6" ht="18" customHeight="1">
      <c r="A42" s="12" t="s">
        <v>152</v>
      </c>
      <c r="B42" s="13"/>
      <c r="C42" s="8">
        <f>SUM(C9:C41)</f>
        <v>0</v>
      </c>
      <c r="D42" s="8">
        <f aca="true" t="shared" si="1" ref="D42:E42">SUM(D9:D41)</f>
        <v>0</v>
      </c>
      <c r="E42" s="8">
        <f t="shared" si="1"/>
        <v>0</v>
      </c>
      <c r="F42" s="8">
        <f>SUM(F9:F41)</f>
        <v>0</v>
      </c>
    </row>
    <row r="43" spans="1:6" ht="18" customHeight="1">
      <c r="A43" s="10"/>
      <c r="B43" s="10"/>
      <c r="C43" s="10"/>
      <c r="D43" s="10"/>
      <c r="E43" s="10"/>
      <c r="F43" s="10"/>
    </row>
    <row r="44" spans="1:6" ht="18" customHeight="1" thickBot="1">
      <c r="A44" s="2" t="s">
        <v>153</v>
      </c>
      <c r="B44" s="11" t="s">
        <v>154</v>
      </c>
      <c r="C44" s="11"/>
      <c r="D44" s="11"/>
      <c r="E44" s="11"/>
      <c r="F44" s="11"/>
    </row>
    <row r="45" spans="1:6" ht="13.5" thickTop="1">
      <c r="A45" s="3" t="s">
        <v>113</v>
      </c>
      <c r="B45" s="4" t="s">
        <v>114</v>
      </c>
      <c r="C45" s="5" t="s">
        <v>115</v>
      </c>
      <c r="D45" s="5" t="s">
        <v>116</v>
      </c>
      <c r="E45" s="5" t="s">
        <v>117</v>
      </c>
      <c r="F45" s="5" t="s">
        <v>118</v>
      </c>
    </row>
    <row r="46" spans="1:6" ht="28.9" customHeight="1">
      <c r="A46" s="6" t="s">
        <v>155</v>
      </c>
      <c r="B46" s="7" t="s">
        <v>33</v>
      </c>
      <c r="C46" s="8">
        <v>-48257</v>
      </c>
      <c r="D46" s="8">
        <v>0</v>
      </c>
      <c r="E46" s="8">
        <v>0</v>
      </c>
      <c r="F46" s="8">
        <f>SUM(C46:E46)</f>
        <v>-48257</v>
      </c>
    </row>
    <row r="47" spans="1:6" ht="18" customHeight="1">
      <c r="A47" s="12" t="s">
        <v>156</v>
      </c>
      <c r="B47" s="13"/>
      <c r="C47" s="8">
        <f>SUM(C46)</f>
        <v>-48257</v>
      </c>
      <c r="D47" s="8">
        <f aca="true" t="shared" si="2" ref="D47:F47">SUM(D46)</f>
        <v>0</v>
      </c>
      <c r="E47" s="8">
        <f t="shared" si="2"/>
        <v>0</v>
      </c>
      <c r="F47" s="8">
        <f t="shared" si="2"/>
        <v>-48257</v>
      </c>
    </row>
    <row r="48" spans="1:6" ht="18" customHeight="1">
      <c r="A48" s="10"/>
      <c r="B48" s="10"/>
      <c r="C48" s="10"/>
      <c r="D48" s="10"/>
      <c r="E48" s="10"/>
      <c r="F48" s="10"/>
    </row>
    <row r="49" spans="1:6" ht="18" customHeight="1" thickBot="1">
      <c r="A49" s="2" t="s">
        <v>157</v>
      </c>
      <c r="B49" s="11" t="s">
        <v>158</v>
      </c>
      <c r="C49" s="11"/>
      <c r="D49" s="11"/>
      <c r="E49" s="11"/>
      <c r="F49" s="11"/>
    </row>
    <row r="50" spans="1:6" ht="13.5" thickTop="1">
      <c r="A50" s="3" t="s">
        <v>113</v>
      </c>
      <c r="B50" s="4" t="s">
        <v>114</v>
      </c>
      <c r="C50" s="5" t="s">
        <v>115</v>
      </c>
      <c r="D50" s="5" t="s">
        <v>116</v>
      </c>
      <c r="E50" s="5" t="s">
        <v>117</v>
      </c>
      <c r="F50" s="5" t="s">
        <v>118</v>
      </c>
    </row>
    <row r="51" spans="1:6" ht="28.9" customHeight="1">
      <c r="A51" s="6" t="s">
        <v>159</v>
      </c>
      <c r="B51" s="7" t="s">
        <v>34</v>
      </c>
      <c r="C51" s="8">
        <v>-321155</v>
      </c>
      <c r="D51" s="8">
        <v>0</v>
      </c>
      <c r="E51" s="8">
        <v>0</v>
      </c>
      <c r="F51" s="8">
        <f>SUM(C51:E51)</f>
        <v>-321155</v>
      </c>
    </row>
    <row r="52" spans="1:6" ht="28.9" customHeight="1">
      <c r="A52" s="6" t="s">
        <v>160</v>
      </c>
      <c r="B52" s="7" t="s">
        <v>35</v>
      </c>
      <c r="C52" s="8">
        <v>63836</v>
      </c>
      <c r="D52" s="8">
        <v>0</v>
      </c>
      <c r="E52" s="8">
        <v>0</v>
      </c>
      <c r="F52" s="8">
        <f aca="true" t="shared" si="3" ref="F52:F57">SUM(C52:E52)</f>
        <v>63836</v>
      </c>
    </row>
    <row r="53" spans="1:6" ht="28.9" customHeight="1">
      <c r="A53" s="6" t="s">
        <v>161</v>
      </c>
      <c r="B53" s="7" t="s">
        <v>36</v>
      </c>
      <c r="C53" s="8">
        <v>193000</v>
      </c>
      <c r="D53" s="8">
        <v>0</v>
      </c>
      <c r="E53" s="8">
        <v>0</v>
      </c>
      <c r="F53" s="8">
        <f t="shared" si="3"/>
        <v>193000</v>
      </c>
    </row>
    <row r="54" spans="1:6" ht="28.9" customHeight="1">
      <c r="A54" s="6" t="s">
        <v>162</v>
      </c>
      <c r="B54" s="7" t="s">
        <v>37</v>
      </c>
      <c r="C54" s="8">
        <v>64319</v>
      </c>
      <c r="D54" s="8">
        <v>0</v>
      </c>
      <c r="E54" s="8">
        <v>0</v>
      </c>
      <c r="F54" s="8">
        <f t="shared" si="3"/>
        <v>64319</v>
      </c>
    </row>
    <row r="55" spans="1:6" ht="28.9" customHeight="1">
      <c r="A55" s="6" t="s">
        <v>163</v>
      </c>
      <c r="B55" s="7" t="s">
        <v>38</v>
      </c>
      <c r="C55" s="8">
        <v>-193354</v>
      </c>
      <c r="D55" s="8">
        <v>0</v>
      </c>
      <c r="E55" s="8">
        <v>0</v>
      </c>
      <c r="F55" s="8">
        <f t="shared" si="3"/>
        <v>-193354</v>
      </c>
    </row>
    <row r="56" spans="1:6" ht="28.9" customHeight="1">
      <c r="A56" s="6" t="s">
        <v>164</v>
      </c>
      <c r="B56" s="7" t="s">
        <v>39</v>
      </c>
      <c r="C56" s="8">
        <v>-678204</v>
      </c>
      <c r="D56" s="8">
        <v>0</v>
      </c>
      <c r="E56" s="8">
        <v>0</v>
      </c>
      <c r="F56" s="8">
        <f t="shared" si="3"/>
        <v>-678204</v>
      </c>
    </row>
    <row r="57" spans="1:6" ht="28.9" customHeight="1">
      <c r="A57" s="6" t="s">
        <v>165</v>
      </c>
      <c r="B57" s="7" t="s">
        <v>40</v>
      </c>
      <c r="C57" s="8">
        <v>2766013</v>
      </c>
      <c r="D57" s="8">
        <v>0</v>
      </c>
      <c r="E57" s="8">
        <v>0</v>
      </c>
      <c r="F57" s="8">
        <f t="shared" si="3"/>
        <v>2766013</v>
      </c>
    </row>
    <row r="58" spans="1:6" ht="18" customHeight="1">
      <c r="A58" s="12" t="s">
        <v>166</v>
      </c>
      <c r="B58" s="13"/>
      <c r="C58" s="8">
        <f>SUM(C51:C57)</f>
        <v>1894455</v>
      </c>
      <c r="D58" s="8">
        <f aca="true" t="shared" si="4" ref="D58:F58">SUM(D51:D57)</f>
        <v>0</v>
      </c>
      <c r="E58" s="8">
        <f t="shared" si="4"/>
        <v>0</v>
      </c>
      <c r="F58" s="8">
        <f t="shared" si="4"/>
        <v>1894455</v>
      </c>
    </row>
    <row r="59" spans="1:6" ht="18" customHeight="1">
      <c r="A59" s="10"/>
      <c r="B59" s="10"/>
      <c r="C59" s="10"/>
      <c r="D59" s="10"/>
      <c r="E59" s="10"/>
      <c r="F59" s="10"/>
    </row>
    <row r="60" spans="1:6" ht="18" customHeight="1" thickBot="1">
      <c r="A60" s="2" t="s">
        <v>167</v>
      </c>
      <c r="B60" s="11" t="s">
        <v>168</v>
      </c>
      <c r="C60" s="11"/>
      <c r="D60" s="11"/>
      <c r="E60" s="11"/>
      <c r="F60" s="11"/>
    </row>
    <row r="61" spans="1:6" ht="13.5" thickTop="1">
      <c r="A61" s="3" t="s">
        <v>113</v>
      </c>
      <c r="B61" s="4" t="s">
        <v>114</v>
      </c>
      <c r="C61" s="5" t="s">
        <v>115</v>
      </c>
      <c r="D61" s="5" t="s">
        <v>116</v>
      </c>
      <c r="E61" s="5" t="s">
        <v>117</v>
      </c>
      <c r="F61" s="5" t="s">
        <v>118</v>
      </c>
    </row>
    <row r="62" spans="1:6" ht="28.9" customHeight="1">
      <c r="A62" s="6" t="s">
        <v>169</v>
      </c>
      <c r="B62" s="7" t="s">
        <v>41</v>
      </c>
      <c r="C62" s="8">
        <v>-75212</v>
      </c>
      <c r="D62" s="8">
        <v>0</v>
      </c>
      <c r="E62" s="8">
        <v>0</v>
      </c>
      <c r="F62" s="8">
        <f>SUM(C62:E62)</f>
        <v>-75212</v>
      </c>
    </row>
    <row r="63" spans="1:6" ht="18" customHeight="1">
      <c r="A63" s="12" t="s">
        <v>170</v>
      </c>
      <c r="B63" s="13"/>
      <c r="C63" s="8">
        <f>SUM(C62)</f>
        <v>-75212</v>
      </c>
      <c r="D63" s="8">
        <f aca="true" t="shared" si="5" ref="D63:F63">SUM(D62)</f>
        <v>0</v>
      </c>
      <c r="E63" s="8">
        <f t="shared" si="5"/>
        <v>0</v>
      </c>
      <c r="F63" s="8">
        <f t="shared" si="5"/>
        <v>-75212</v>
      </c>
    </row>
    <row r="64" spans="1:6" ht="18" customHeight="1">
      <c r="A64" s="10"/>
      <c r="B64" s="10"/>
      <c r="C64" s="10"/>
      <c r="D64" s="10"/>
      <c r="E64" s="10"/>
      <c r="F64" s="10"/>
    </row>
    <row r="65" spans="1:6" ht="18" customHeight="1" thickBot="1">
      <c r="A65" s="2" t="s">
        <v>171</v>
      </c>
      <c r="B65" s="11" t="s">
        <v>172</v>
      </c>
      <c r="C65" s="11"/>
      <c r="D65" s="11"/>
      <c r="E65" s="11"/>
      <c r="F65" s="11"/>
    </row>
    <row r="66" spans="1:6" ht="13.5" thickTop="1">
      <c r="A66" s="3" t="s">
        <v>113</v>
      </c>
      <c r="B66" s="4" t="s">
        <v>114</v>
      </c>
      <c r="C66" s="5" t="s">
        <v>115</v>
      </c>
      <c r="D66" s="5" t="s">
        <v>116</v>
      </c>
      <c r="E66" s="5" t="s">
        <v>117</v>
      </c>
      <c r="F66" s="5" t="s">
        <v>118</v>
      </c>
    </row>
    <row r="67" spans="1:6" ht="28.9" customHeight="1">
      <c r="A67" s="6" t="s">
        <v>173</v>
      </c>
      <c r="B67" s="7" t="s">
        <v>42</v>
      </c>
      <c r="C67" s="8">
        <v>-140086</v>
      </c>
      <c r="D67" s="8">
        <v>0</v>
      </c>
      <c r="E67" s="8">
        <v>0</v>
      </c>
      <c r="F67" s="8">
        <f>SUM(C67:E67)</f>
        <v>-140086</v>
      </c>
    </row>
    <row r="68" spans="1:6" ht="28.9" customHeight="1">
      <c r="A68" s="6" t="s">
        <v>174</v>
      </c>
      <c r="B68" s="7" t="s">
        <v>43</v>
      </c>
      <c r="C68" s="8">
        <v>500000</v>
      </c>
      <c r="D68" s="8">
        <v>0</v>
      </c>
      <c r="E68" s="8">
        <v>0</v>
      </c>
      <c r="F68" s="8">
        <f aca="true" t="shared" si="6" ref="F68:F75">SUM(C68:E68)</f>
        <v>500000</v>
      </c>
    </row>
    <row r="69" spans="1:6" ht="28.9" customHeight="1">
      <c r="A69" s="6" t="s">
        <v>175</v>
      </c>
      <c r="B69" s="7" t="s">
        <v>44</v>
      </c>
      <c r="C69" s="8">
        <v>-371915</v>
      </c>
      <c r="D69" s="8">
        <v>0</v>
      </c>
      <c r="E69" s="8">
        <v>0</v>
      </c>
      <c r="F69" s="8">
        <f t="shared" si="6"/>
        <v>-371915</v>
      </c>
    </row>
    <row r="70" spans="1:6" ht="28.9" customHeight="1">
      <c r="A70" s="6" t="s">
        <v>176</v>
      </c>
      <c r="B70" s="7" t="s">
        <v>45</v>
      </c>
      <c r="C70" s="8">
        <v>-441872</v>
      </c>
      <c r="D70" s="8">
        <v>0</v>
      </c>
      <c r="E70" s="8">
        <v>0</v>
      </c>
      <c r="F70" s="8">
        <f t="shared" si="6"/>
        <v>-441872</v>
      </c>
    </row>
    <row r="71" spans="1:6" ht="28.9" customHeight="1">
      <c r="A71" s="6" t="s">
        <v>177</v>
      </c>
      <c r="B71" s="7" t="s">
        <v>46</v>
      </c>
      <c r="C71" s="8">
        <v>-283340</v>
      </c>
      <c r="D71" s="8">
        <v>0</v>
      </c>
      <c r="E71" s="8">
        <v>0</v>
      </c>
      <c r="F71" s="8">
        <f t="shared" si="6"/>
        <v>-283340</v>
      </c>
    </row>
    <row r="72" spans="1:6" ht="28.9" customHeight="1">
      <c r="A72" s="6" t="s">
        <v>178</v>
      </c>
      <c r="B72" s="7" t="s">
        <v>47</v>
      </c>
      <c r="C72" s="8">
        <v>-122114</v>
      </c>
      <c r="D72" s="8">
        <v>0</v>
      </c>
      <c r="E72" s="8">
        <v>0</v>
      </c>
      <c r="F72" s="8">
        <f t="shared" si="6"/>
        <v>-122114</v>
      </c>
    </row>
    <row r="73" spans="1:6" ht="28.9" customHeight="1">
      <c r="A73" s="6" t="s">
        <v>179</v>
      </c>
      <c r="B73" s="7" t="s">
        <v>48</v>
      </c>
      <c r="C73" s="8">
        <v>-11194218</v>
      </c>
      <c r="D73" s="8">
        <v>0</v>
      </c>
      <c r="E73" s="8">
        <v>0</v>
      </c>
      <c r="F73" s="8">
        <f t="shared" si="6"/>
        <v>-11194218</v>
      </c>
    </row>
    <row r="74" spans="1:6" ht="28.9" customHeight="1">
      <c r="A74" s="6" t="s">
        <v>180</v>
      </c>
      <c r="B74" s="7" t="s">
        <v>49</v>
      </c>
      <c r="C74" s="8">
        <v>-428145</v>
      </c>
      <c r="D74" s="8">
        <v>0</v>
      </c>
      <c r="E74" s="8">
        <v>0</v>
      </c>
      <c r="F74" s="8">
        <f t="shared" si="6"/>
        <v>-428145</v>
      </c>
    </row>
    <row r="75" spans="1:6" ht="28.9" customHeight="1">
      <c r="A75" s="6" t="s">
        <v>181</v>
      </c>
      <c r="B75" s="7" t="s">
        <v>50</v>
      </c>
      <c r="C75" s="8">
        <v>-500000</v>
      </c>
      <c r="D75" s="8">
        <v>0</v>
      </c>
      <c r="E75" s="8">
        <v>0</v>
      </c>
      <c r="F75" s="8">
        <f t="shared" si="6"/>
        <v>-500000</v>
      </c>
    </row>
    <row r="76" spans="1:6" ht="18" customHeight="1">
      <c r="A76" s="12" t="s">
        <v>182</v>
      </c>
      <c r="B76" s="13"/>
      <c r="C76" s="8">
        <f>SUM(C67:C75)</f>
        <v>-12981690</v>
      </c>
      <c r="D76" s="8">
        <f aca="true" t="shared" si="7" ref="D76:F76">SUM(D67:D75)</f>
        <v>0</v>
      </c>
      <c r="E76" s="8">
        <f t="shared" si="7"/>
        <v>0</v>
      </c>
      <c r="F76" s="8">
        <f t="shared" si="7"/>
        <v>-12981690</v>
      </c>
    </row>
    <row r="77" spans="1:6" ht="18" customHeight="1">
      <c r="A77" s="10"/>
      <c r="B77" s="10"/>
      <c r="C77" s="10"/>
      <c r="D77" s="10"/>
      <c r="E77" s="10"/>
      <c r="F77" s="10"/>
    </row>
    <row r="78" spans="1:6" ht="18" customHeight="1" thickBot="1">
      <c r="A78" s="2" t="s">
        <v>183</v>
      </c>
      <c r="B78" s="11" t="s">
        <v>184</v>
      </c>
      <c r="C78" s="11"/>
      <c r="D78" s="11"/>
      <c r="E78" s="11"/>
      <c r="F78" s="11"/>
    </row>
    <row r="79" spans="1:6" ht="13.5" thickTop="1">
      <c r="A79" s="3" t="s">
        <v>113</v>
      </c>
      <c r="B79" s="4" t="s">
        <v>114</v>
      </c>
      <c r="C79" s="5" t="s">
        <v>115</v>
      </c>
      <c r="D79" s="5" t="s">
        <v>116</v>
      </c>
      <c r="E79" s="5" t="s">
        <v>117</v>
      </c>
      <c r="F79" s="5" t="s">
        <v>118</v>
      </c>
    </row>
    <row r="80" spans="1:6" ht="28.9" customHeight="1">
      <c r="A80" s="6" t="s">
        <v>185</v>
      </c>
      <c r="B80" s="7" t="s">
        <v>51</v>
      </c>
      <c r="C80" s="8">
        <v>-60901</v>
      </c>
      <c r="D80" s="8">
        <v>0</v>
      </c>
      <c r="E80" s="8">
        <v>0</v>
      </c>
      <c r="F80" s="8">
        <f>SUM(C80:E80)</f>
        <v>-60901</v>
      </c>
    </row>
    <row r="81" spans="1:6" ht="28.9" customHeight="1">
      <c r="A81" s="6" t="s">
        <v>186</v>
      </c>
      <c r="B81" s="7" t="s">
        <v>52</v>
      </c>
      <c r="C81" s="8">
        <v>-122499</v>
      </c>
      <c r="D81" s="8">
        <v>0</v>
      </c>
      <c r="E81" s="8">
        <v>0</v>
      </c>
      <c r="F81" s="8">
        <f aca="true" t="shared" si="8" ref="F81:F83">SUM(C81:E81)</f>
        <v>-122499</v>
      </c>
    </row>
    <row r="82" spans="1:6" ht="28.9" customHeight="1">
      <c r="A82" s="6" t="s">
        <v>187</v>
      </c>
      <c r="B82" s="7" t="s">
        <v>53</v>
      </c>
      <c r="C82" s="8">
        <v>-34038</v>
      </c>
      <c r="D82" s="8">
        <v>0</v>
      </c>
      <c r="E82" s="8">
        <v>0</v>
      </c>
      <c r="F82" s="8">
        <f t="shared" si="8"/>
        <v>-34038</v>
      </c>
    </row>
    <row r="83" spans="1:6" ht="28.9" customHeight="1">
      <c r="A83" s="6" t="s">
        <v>188</v>
      </c>
      <c r="B83" s="7" t="s">
        <v>54</v>
      </c>
      <c r="C83" s="8">
        <v>-84000</v>
      </c>
      <c r="D83" s="8">
        <v>0</v>
      </c>
      <c r="E83" s="8">
        <v>0</v>
      </c>
      <c r="F83" s="8">
        <f t="shared" si="8"/>
        <v>-84000</v>
      </c>
    </row>
    <row r="84" spans="1:6" ht="18" customHeight="1">
      <c r="A84" s="12" t="s">
        <v>189</v>
      </c>
      <c r="B84" s="13"/>
      <c r="C84" s="8">
        <f>SUM(C80:C83)</f>
        <v>-301438</v>
      </c>
      <c r="D84" s="8">
        <f aca="true" t="shared" si="9" ref="D84:F84">SUM(D80:D83)</f>
        <v>0</v>
      </c>
      <c r="E84" s="8">
        <f t="shared" si="9"/>
        <v>0</v>
      </c>
      <c r="F84" s="8">
        <f t="shared" si="9"/>
        <v>-301438</v>
      </c>
    </row>
    <row r="85" spans="1:6" ht="18" customHeight="1">
      <c r="A85" s="10"/>
      <c r="B85" s="10"/>
      <c r="C85" s="10"/>
      <c r="D85" s="10"/>
      <c r="E85" s="10"/>
      <c r="F85" s="10"/>
    </row>
    <row r="86" spans="1:6" ht="18" customHeight="1" thickBot="1">
      <c r="A86" s="2" t="s">
        <v>190</v>
      </c>
      <c r="B86" s="11" t="s">
        <v>191</v>
      </c>
      <c r="C86" s="11"/>
      <c r="D86" s="11"/>
      <c r="E86" s="11"/>
      <c r="F86" s="11"/>
    </row>
    <row r="87" spans="1:6" ht="13.5" thickTop="1">
      <c r="A87" s="3" t="s">
        <v>113</v>
      </c>
      <c r="B87" s="4" t="s">
        <v>114</v>
      </c>
      <c r="C87" s="5" t="s">
        <v>115</v>
      </c>
      <c r="D87" s="5" t="s">
        <v>116</v>
      </c>
      <c r="E87" s="5" t="s">
        <v>117</v>
      </c>
      <c r="F87" s="5" t="s">
        <v>118</v>
      </c>
    </row>
    <row r="88" spans="1:6" ht="28.9" customHeight="1">
      <c r="A88" s="6" t="s">
        <v>192</v>
      </c>
      <c r="B88" s="7" t="s">
        <v>55</v>
      </c>
      <c r="C88" s="8">
        <v>270000</v>
      </c>
      <c r="D88" s="8">
        <v>0</v>
      </c>
      <c r="E88" s="8">
        <v>0</v>
      </c>
      <c r="F88" s="8">
        <f>SUM(C88:E88)</f>
        <v>270000</v>
      </c>
    </row>
    <row r="89" spans="1:6" ht="28.9" customHeight="1">
      <c r="A89" s="6" t="s">
        <v>193</v>
      </c>
      <c r="B89" s="7" t="s">
        <v>56</v>
      </c>
      <c r="C89" s="8">
        <v>2525000</v>
      </c>
      <c r="D89" s="8">
        <v>0</v>
      </c>
      <c r="E89" s="8">
        <v>0</v>
      </c>
      <c r="F89" s="8">
        <f aca="true" t="shared" si="10" ref="F89:F93">SUM(C89:E89)</f>
        <v>2525000</v>
      </c>
    </row>
    <row r="90" spans="1:6" ht="28.9" customHeight="1">
      <c r="A90" s="6" t="s">
        <v>194</v>
      </c>
      <c r="B90" s="7" t="s">
        <v>57</v>
      </c>
      <c r="C90" s="8">
        <v>1113478</v>
      </c>
      <c r="D90" s="8">
        <v>0</v>
      </c>
      <c r="E90" s="8">
        <v>0</v>
      </c>
      <c r="F90" s="8">
        <f t="shared" si="10"/>
        <v>1113478</v>
      </c>
    </row>
    <row r="91" spans="1:6" ht="28.9" customHeight="1">
      <c r="A91" s="6" t="s">
        <v>195</v>
      </c>
      <c r="B91" s="7" t="s">
        <v>58</v>
      </c>
      <c r="C91" s="8">
        <v>300000</v>
      </c>
      <c r="D91" s="8">
        <v>0</v>
      </c>
      <c r="E91" s="8">
        <v>0</v>
      </c>
      <c r="F91" s="8">
        <f t="shared" si="10"/>
        <v>300000</v>
      </c>
    </row>
    <row r="92" spans="1:6" ht="28.9" customHeight="1">
      <c r="A92" s="6" t="s">
        <v>196</v>
      </c>
      <c r="B92" s="7" t="s">
        <v>59</v>
      </c>
      <c r="C92" s="8">
        <v>48257</v>
      </c>
      <c r="D92" s="8">
        <v>0</v>
      </c>
      <c r="E92" s="8">
        <v>0</v>
      </c>
      <c r="F92" s="8">
        <f t="shared" si="10"/>
        <v>48257</v>
      </c>
    </row>
    <row r="93" spans="1:6" ht="28.9" customHeight="1">
      <c r="A93" s="6" t="s">
        <v>197</v>
      </c>
      <c r="B93" s="7" t="s">
        <v>60</v>
      </c>
      <c r="C93" s="8">
        <v>-638770</v>
      </c>
      <c r="D93" s="8">
        <v>0</v>
      </c>
      <c r="E93" s="8">
        <v>0</v>
      </c>
      <c r="F93" s="8">
        <f t="shared" si="10"/>
        <v>-638770</v>
      </c>
    </row>
    <row r="94" spans="1:6" ht="18" customHeight="1">
      <c r="A94" s="12" t="s">
        <v>198</v>
      </c>
      <c r="B94" s="13"/>
      <c r="C94" s="8">
        <f>SUM(C88:C93)</f>
        <v>3617965</v>
      </c>
      <c r="D94" s="8">
        <f aca="true" t="shared" si="11" ref="D94:F94">SUM(D88:D93)</f>
        <v>0</v>
      </c>
      <c r="E94" s="8">
        <f t="shared" si="11"/>
        <v>0</v>
      </c>
      <c r="F94" s="8">
        <f t="shared" si="11"/>
        <v>3617965</v>
      </c>
    </row>
    <row r="95" spans="1:6" ht="18" customHeight="1">
      <c r="A95" s="10"/>
      <c r="B95" s="10"/>
      <c r="C95" s="10"/>
      <c r="D95" s="10"/>
      <c r="E95" s="10"/>
      <c r="F95" s="10"/>
    </row>
    <row r="96" spans="1:6" ht="18" customHeight="1" thickBot="1">
      <c r="A96" s="2" t="s">
        <v>199</v>
      </c>
      <c r="B96" s="11" t="s">
        <v>200</v>
      </c>
      <c r="C96" s="11"/>
      <c r="D96" s="11"/>
      <c r="E96" s="11"/>
      <c r="F96" s="11"/>
    </row>
    <row r="97" spans="1:6" ht="13.5" thickTop="1">
      <c r="A97" s="3" t="s">
        <v>113</v>
      </c>
      <c r="B97" s="4" t="s">
        <v>114</v>
      </c>
      <c r="C97" s="5" t="s">
        <v>115</v>
      </c>
      <c r="D97" s="5" t="s">
        <v>116</v>
      </c>
      <c r="E97" s="5" t="s">
        <v>117</v>
      </c>
      <c r="F97" s="5" t="s">
        <v>118</v>
      </c>
    </row>
    <row r="98" spans="1:6" ht="28.9" customHeight="1">
      <c r="A98" s="6" t="s">
        <v>201</v>
      </c>
      <c r="B98" s="7" t="s">
        <v>61</v>
      </c>
      <c r="C98" s="8">
        <v>824589</v>
      </c>
      <c r="D98" s="8">
        <v>0</v>
      </c>
      <c r="E98" s="8">
        <v>0</v>
      </c>
      <c r="F98" s="8">
        <f>SUM(C98:E98)</f>
        <v>824589</v>
      </c>
    </row>
    <row r="99" spans="1:6" ht="28.9" customHeight="1">
      <c r="A99" s="6" t="s">
        <v>202</v>
      </c>
      <c r="B99" s="7" t="s">
        <v>62</v>
      </c>
      <c r="C99" s="8">
        <v>176752</v>
      </c>
      <c r="D99" s="8">
        <v>0</v>
      </c>
      <c r="E99" s="8">
        <v>0</v>
      </c>
      <c r="F99" s="8">
        <f aca="true" t="shared" si="12" ref="F99:F101">SUM(C99:E99)</f>
        <v>176752</v>
      </c>
    </row>
    <row r="100" spans="1:6" ht="28.9" customHeight="1">
      <c r="A100" s="6" t="s">
        <v>203</v>
      </c>
      <c r="B100" s="7" t="s">
        <v>63</v>
      </c>
      <c r="C100" s="8">
        <v>422187</v>
      </c>
      <c r="D100" s="8">
        <v>0</v>
      </c>
      <c r="E100" s="8">
        <v>0</v>
      </c>
      <c r="F100" s="8">
        <f t="shared" si="12"/>
        <v>422187</v>
      </c>
    </row>
    <row r="101" spans="1:6" ht="28.9" customHeight="1">
      <c r="A101" s="6" t="s">
        <v>204</v>
      </c>
      <c r="B101" s="7" t="s">
        <v>64</v>
      </c>
      <c r="C101" s="8">
        <v>409866</v>
      </c>
      <c r="D101" s="8">
        <v>0</v>
      </c>
      <c r="E101" s="8">
        <v>0</v>
      </c>
      <c r="F101" s="8">
        <f t="shared" si="12"/>
        <v>409866</v>
      </c>
    </row>
    <row r="102" spans="1:6" ht="18" customHeight="1">
      <c r="A102" s="12" t="s">
        <v>205</v>
      </c>
      <c r="B102" s="13"/>
      <c r="C102" s="8">
        <f>SUM(C98:C101)</f>
        <v>1833394</v>
      </c>
      <c r="D102" s="8">
        <f aca="true" t="shared" si="13" ref="D102:F102">SUM(D98:D101)</f>
        <v>0</v>
      </c>
      <c r="E102" s="8">
        <f t="shared" si="13"/>
        <v>0</v>
      </c>
      <c r="F102" s="8">
        <f t="shared" si="13"/>
        <v>1833394</v>
      </c>
    </row>
    <row r="103" spans="1:6" ht="18" customHeight="1">
      <c r="A103" s="10"/>
      <c r="B103" s="10"/>
      <c r="C103" s="10"/>
      <c r="D103" s="10"/>
      <c r="E103" s="10"/>
      <c r="F103" s="10"/>
    </row>
    <row r="104" spans="1:6" ht="18" customHeight="1" thickBot="1">
      <c r="A104" s="2" t="s">
        <v>206</v>
      </c>
      <c r="B104" s="11" t="s">
        <v>207</v>
      </c>
      <c r="C104" s="11"/>
      <c r="D104" s="11"/>
      <c r="E104" s="11"/>
      <c r="F104" s="11"/>
    </row>
    <row r="105" spans="1:6" ht="13.5" thickTop="1">
      <c r="A105" s="3" t="s">
        <v>113</v>
      </c>
      <c r="B105" s="4" t="s">
        <v>114</v>
      </c>
      <c r="C105" s="5" t="s">
        <v>115</v>
      </c>
      <c r="D105" s="5" t="s">
        <v>116</v>
      </c>
      <c r="E105" s="5" t="s">
        <v>117</v>
      </c>
      <c r="F105" s="5" t="s">
        <v>118</v>
      </c>
    </row>
    <row r="106" spans="1:6" ht="28.9" customHeight="1">
      <c r="A106" s="6" t="s">
        <v>208</v>
      </c>
      <c r="B106" s="7" t="s">
        <v>65</v>
      </c>
      <c r="C106" s="8">
        <v>150000</v>
      </c>
      <c r="D106" s="8">
        <v>0</v>
      </c>
      <c r="E106" s="8">
        <v>0</v>
      </c>
      <c r="F106" s="8">
        <f>SUM(C106:E106)</f>
        <v>150000</v>
      </c>
    </row>
    <row r="107" spans="1:6" ht="18" customHeight="1">
      <c r="A107" s="12" t="s">
        <v>209</v>
      </c>
      <c r="B107" s="13"/>
      <c r="C107" s="8">
        <f>SUM(C106)</f>
        <v>150000</v>
      </c>
      <c r="D107" s="8">
        <f aca="true" t="shared" si="14" ref="D107:F107">SUM(D106)</f>
        <v>0</v>
      </c>
      <c r="E107" s="8">
        <f t="shared" si="14"/>
        <v>0</v>
      </c>
      <c r="F107" s="8">
        <f t="shared" si="14"/>
        <v>150000</v>
      </c>
    </row>
    <row r="108" spans="1:6" ht="18" customHeight="1">
      <c r="A108" s="10"/>
      <c r="B108" s="10"/>
      <c r="C108" s="10"/>
      <c r="D108" s="10"/>
      <c r="E108" s="10"/>
      <c r="F108" s="10"/>
    </row>
    <row r="109" spans="1:6" ht="18" customHeight="1" thickBot="1">
      <c r="A109" s="2" t="s">
        <v>210</v>
      </c>
      <c r="B109" s="11" t="s">
        <v>211</v>
      </c>
      <c r="C109" s="11"/>
      <c r="D109" s="11"/>
      <c r="E109" s="11"/>
      <c r="F109" s="11"/>
    </row>
    <row r="110" spans="1:6" ht="13.5" thickTop="1">
      <c r="A110" s="3" t="s">
        <v>113</v>
      </c>
      <c r="B110" s="4" t="s">
        <v>114</v>
      </c>
      <c r="C110" s="5" t="s">
        <v>115</v>
      </c>
      <c r="D110" s="5" t="s">
        <v>116</v>
      </c>
      <c r="E110" s="5" t="s">
        <v>117</v>
      </c>
      <c r="F110" s="5" t="s">
        <v>118</v>
      </c>
    </row>
    <row r="111" spans="1:6" ht="28.9" customHeight="1">
      <c r="A111" s="6" t="s">
        <v>212</v>
      </c>
      <c r="B111" s="7" t="s">
        <v>66</v>
      </c>
      <c r="C111" s="8">
        <v>-48257</v>
      </c>
      <c r="D111" s="8">
        <v>0</v>
      </c>
      <c r="E111" s="8">
        <v>0</v>
      </c>
      <c r="F111" s="8">
        <f>SUM(C111:E111)</f>
        <v>-48257</v>
      </c>
    </row>
    <row r="112" spans="1:6" ht="28.9" customHeight="1">
      <c r="A112" s="6" t="s">
        <v>213</v>
      </c>
      <c r="B112" s="7" t="s">
        <v>67</v>
      </c>
      <c r="C112" s="8">
        <v>-300000</v>
      </c>
      <c r="D112" s="8">
        <v>0</v>
      </c>
      <c r="E112" s="8">
        <v>0</v>
      </c>
      <c r="F112" s="8">
        <f aca="true" t="shared" si="15" ref="F112:F113">SUM(C112:E112)</f>
        <v>-300000</v>
      </c>
    </row>
    <row r="113" spans="1:6" ht="28.9" customHeight="1">
      <c r="A113" s="6" t="s">
        <v>214</v>
      </c>
      <c r="B113" s="7" t="s">
        <v>68</v>
      </c>
      <c r="C113" s="8">
        <v>1161735</v>
      </c>
      <c r="D113" s="8">
        <v>0</v>
      </c>
      <c r="E113" s="8">
        <v>0</v>
      </c>
      <c r="F113" s="8">
        <f t="shared" si="15"/>
        <v>1161735</v>
      </c>
    </row>
    <row r="114" spans="1:6" ht="18" customHeight="1">
      <c r="A114" s="12" t="s">
        <v>215</v>
      </c>
      <c r="B114" s="13"/>
      <c r="C114" s="8">
        <f>SUM(C111:C113)</f>
        <v>813478</v>
      </c>
      <c r="D114" s="8">
        <f aca="true" t="shared" si="16" ref="D114:F114">SUM(D111:D113)</f>
        <v>0</v>
      </c>
      <c r="E114" s="8">
        <f t="shared" si="16"/>
        <v>0</v>
      </c>
      <c r="F114" s="8">
        <f t="shared" si="16"/>
        <v>813478</v>
      </c>
    </row>
    <row r="115" spans="1:6" ht="18" customHeight="1">
      <c r="A115" s="10"/>
      <c r="B115" s="10"/>
      <c r="C115" s="10"/>
      <c r="D115" s="10"/>
      <c r="E115" s="10"/>
      <c r="F115" s="10"/>
    </row>
    <row r="116" spans="1:6" ht="18" customHeight="1" thickBot="1">
      <c r="A116" s="2" t="s">
        <v>216</v>
      </c>
      <c r="B116" s="11" t="s">
        <v>217</v>
      </c>
      <c r="C116" s="11"/>
      <c r="D116" s="11"/>
      <c r="E116" s="11"/>
      <c r="F116" s="11"/>
    </row>
    <row r="117" spans="1:6" ht="13.5" thickTop="1">
      <c r="A117" s="3" t="s">
        <v>113</v>
      </c>
      <c r="B117" s="4" t="s">
        <v>114</v>
      </c>
      <c r="C117" s="5" t="s">
        <v>115</v>
      </c>
      <c r="D117" s="5" t="s">
        <v>116</v>
      </c>
      <c r="E117" s="5" t="s">
        <v>117</v>
      </c>
      <c r="F117" s="5" t="s">
        <v>118</v>
      </c>
    </row>
    <row r="118" spans="1:6" ht="28.9" customHeight="1">
      <c r="A118" s="6" t="s">
        <v>218</v>
      </c>
      <c r="B118" s="7" t="s">
        <v>69</v>
      </c>
      <c r="C118" s="8">
        <v>-85155</v>
      </c>
      <c r="D118" s="8">
        <v>0</v>
      </c>
      <c r="E118" s="8">
        <v>0</v>
      </c>
      <c r="F118" s="8">
        <f>SUM(C118:E118)</f>
        <v>-85155</v>
      </c>
    </row>
    <row r="119" spans="1:6" ht="18" customHeight="1">
      <c r="A119" s="12" t="s">
        <v>219</v>
      </c>
      <c r="B119" s="13"/>
      <c r="C119" s="8">
        <f>SUM(C118)</f>
        <v>-85155</v>
      </c>
      <c r="D119" s="8">
        <f aca="true" t="shared" si="17" ref="D119:F119">SUM(D118)</f>
        <v>0</v>
      </c>
      <c r="E119" s="8">
        <f t="shared" si="17"/>
        <v>0</v>
      </c>
      <c r="F119" s="8">
        <f t="shared" si="17"/>
        <v>-85155</v>
      </c>
    </row>
    <row r="120" spans="1:6" ht="18" customHeight="1">
      <c r="A120" s="10"/>
      <c r="B120" s="10"/>
      <c r="C120" s="10"/>
      <c r="D120" s="10"/>
      <c r="E120" s="10"/>
      <c r="F120" s="10"/>
    </row>
    <row r="121" spans="1:6" ht="18" customHeight="1" thickBot="1">
      <c r="A121" s="2" t="s">
        <v>220</v>
      </c>
      <c r="B121" s="11" t="s">
        <v>221</v>
      </c>
      <c r="C121" s="11"/>
      <c r="D121" s="11"/>
      <c r="E121" s="11"/>
      <c r="F121" s="11"/>
    </row>
    <row r="122" spans="1:6" ht="13.5" thickTop="1">
      <c r="A122" s="3" t="s">
        <v>113</v>
      </c>
      <c r="B122" s="4" t="s">
        <v>114</v>
      </c>
      <c r="C122" s="5" t="s">
        <v>115</v>
      </c>
      <c r="D122" s="5" t="s">
        <v>116</v>
      </c>
      <c r="E122" s="5" t="s">
        <v>117</v>
      </c>
      <c r="F122" s="5" t="s">
        <v>118</v>
      </c>
    </row>
    <row r="123" spans="1:6" ht="28.9" customHeight="1">
      <c r="A123" s="6" t="s">
        <v>222</v>
      </c>
      <c r="B123" s="7" t="s">
        <v>70</v>
      </c>
      <c r="C123" s="8">
        <v>-37344</v>
      </c>
      <c r="D123" s="8">
        <v>0</v>
      </c>
      <c r="E123" s="8">
        <v>0</v>
      </c>
      <c r="F123" s="8">
        <f>SUM(C123:E123)</f>
        <v>-37344</v>
      </c>
    </row>
    <row r="124" spans="1:6" ht="28.9" customHeight="1">
      <c r="A124" s="6" t="s">
        <v>223</v>
      </c>
      <c r="B124" s="7" t="s">
        <v>71</v>
      </c>
      <c r="C124" s="8">
        <v>-231252</v>
      </c>
      <c r="D124" s="8">
        <v>0</v>
      </c>
      <c r="E124" s="8">
        <v>0</v>
      </c>
      <c r="F124" s="8">
        <f aca="true" t="shared" si="18" ref="F124:F145">SUM(C124:E124)</f>
        <v>-231252</v>
      </c>
    </row>
    <row r="125" spans="1:6" ht="28.9" customHeight="1">
      <c r="A125" s="6" t="s">
        <v>224</v>
      </c>
      <c r="B125" s="7" t="s">
        <v>72</v>
      </c>
      <c r="C125" s="8">
        <v>-172165</v>
      </c>
      <c r="D125" s="8">
        <v>0</v>
      </c>
      <c r="E125" s="8">
        <v>0</v>
      </c>
      <c r="F125" s="8">
        <f t="shared" si="18"/>
        <v>-172165</v>
      </c>
    </row>
    <row r="126" spans="1:6" ht="28.9" customHeight="1">
      <c r="A126" s="6" t="s">
        <v>225</v>
      </c>
      <c r="B126" s="7" t="s">
        <v>73</v>
      </c>
      <c r="C126" s="8">
        <v>-37</v>
      </c>
      <c r="D126" s="8">
        <v>0</v>
      </c>
      <c r="E126" s="8">
        <v>0</v>
      </c>
      <c r="F126" s="8">
        <f t="shared" si="18"/>
        <v>-37</v>
      </c>
    </row>
    <row r="127" spans="1:6" ht="28.9" customHeight="1">
      <c r="A127" s="6" t="s">
        <v>226</v>
      </c>
      <c r="B127" s="7" t="s">
        <v>74</v>
      </c>
      <c r="C127" s="8">
        <v>114882</v>
      </c>
      <c r="D127" s="8">
        <v>0</v>
      </c>
      <c r="E127" s="8">
        <v>0</v>
      </c>
      <c r="F127" s="8">
        <f t="shared" si="18"/>
        <v>114882</v>
      </c>
    </row>
    <row r="128" spans="1:6" ht="28.9" customHeight="1">
      <c r="A128" s="6" t="s">
        <v>227</v>
      </c>
      <c r="B128" s="7" t="s">
        <v>75</v>
      </c>
      <c r="C128" s="8">
        <v>223730</v>
      </c>
      <c r="D128" s="8">
        <v>0</v>
      </c>
      <c r="E128" s="8">
        <v>0</v>
      </c>
      <c r="F128" s="8">
        <f t="shared" si="18"/>
        <v>223730</v>
      </c>
    </row>
    <row r="129" spans="1:6" ht="28.9" customHeight="1">
      <c r="A129" s="6" t="s">
        <v>228</v>
      </c>
      <c r="B129" s="7" t="s">
        <v>76</v>
      </c>
      <c r="C129" s="8">
        <v>-225437</v>
      </c>
      <c r="D129" s="8">
        <v>0</v>
      </c>
      <c r="E129" s="8">
        <v>0</v>
      </c>
      <c r="F129" s="8">
        <f t="shared" si="18"/>
        <v>-225437</v>
      </c>
    </row>
    <row r="130" spans="1:6" ht="28.9" customHeight="1">
      <c r="A130" s="6" t="s">
        <v>229</v>
      </c>
      <c r="B130" s="7" t="s">
        <v>77</v>
      </c>
      <c r="C130" s="8">
        <v>54200</v>
      </c>
      <c r="D130" s="8">
        <v>0</v>
      </c>
      <c r="E130" s="8">
        <v>0</v>
      </c>
      <c r="F130" s="8">
        <f t="shared" si="18"/>
        <v>54200</v>
      </c>
    </row>
    <row r="131" spans="1:6" ht="28.9" customHeight="1">
      <c r="A131" s="6" t="s">
        <v>230</v>
      </c>
      <c r="B131" s="7" t="s">
        <v>78</v>
      </c>
      <c r="C131" s="8">
        <v>-340</v>
      </c>
      <c r="D131" s="8">
        <v>0</v>
      </c>
      <c r="E131" s="8">
        <v>0</v>
      </c>
      <c r="F131" s="8">
        <f t="shared" si="18"/>
        <v>-340</v>
      </c>
    </row>
    <row r="132" spans="1:6" ht="28.9" customHeight="1">
      <c r="A132" s="6" t="s">
        <v>231</v>
      </c>
      <c r="B132" s="7" t="s">
        <v>79</v>
      </c>
      <c r="C132" s="8">
        <v>-124599</v>
      </c>
      <c r="D132" s="8">
        <v>0</v>
      </c>
      <c r="E132" s="8">
        <v>0</v>
      </c>
      <c r="F132" s="8">
        <f t="shared" si="18"/>
        <v>-124599</v>
      </c>
    </row>
    <row r="133" spans="1:6" ht="28.9" customHeight="1">
      <c r="A133" s="6" t="s">
        <v>232</v>
      </c>
      <c r="B133" s="7" t="s">
        <v>80</v>
      </c>
      <c r="C133" s="8">
        <v>-83749</v>
      </c>
      <c r="D133" s="8">
        <v>0</v>
      </c>
      <c r="E133" s="8">
        <v>0</v>
      </c>
      <c r="F133" s="8">
        <f t="shared" si="18"/>
        <v>-83749</v>
      </c>
    </row>
    <row r="134" spans="1:6" ht="28.9" customHeight="1">
      <c r="A134" s="6" t="s">
        <v>233</v>
      </c>
      <c r="B134" s="7" t="s">
        <v>81</v>
      </c>
      <c r="C134" s="8">
        <v>-907671</v>
      </c>
      <c r="D134" s="8">
        <v>0</v>
      </c>
      <c r="E134" s="8">
        <v>0</v>
      </c>
      <c r="F134" s="8">
        <f t="shared" si="18"/>
        <v>-907671</v>
      </c>
    </row>
    <row r="135" spans="1:6" ht="28.9" customHeight="1">
      <c r="A135" s="6" t="s">
        <v>234</v>
      </c>
      <c r="B135" s="7" t="s">
        <v>82</v>
      </c>
      <c r="C135" s="8">
        <v>-85</v>
      </c>
      <c r="D135" s="8">
        <v>0</v>
      </c>
      <c r="E135" s="8">
        <v>0</v>
      </c>
      <c r="F135" s="8">
        <f t="shared" si="18"/>
        <v>-85</v>
      </c>
    </row>
    <row r="136" spans="1:6" ht="28.9" customHeight="1">
      <c r="A136" s="6" t="s">
        <v>235</v>
      </c>
      <c r="B136" s="7" t="s">
        <v>83</v>
      </c>
      <c r="C136" s="8">
        <v>-49619</v>
      </c>
      <c r="D136" s="8">
        <v>0</v>
      </c>
      <c r="E136" s="8">
        <v>0</v>
      </c>
      <c r="F136" s="8">
        <f t="shared" si="18"/>
        <v>-49619</v>
      </c>
    </row>
    <row r="137" spans="1:6" ht="28.9" customHeight="1">
      <c r="A137" s="6" t="s">
        <v>236</v>
      </c>
      <c r="B137" s="7" t="s">
        <v>84</v>
      </c>
      <c r="C137" s="8">
        <v>-197</v>
      </c>
      <c r="D137" s="8">
        <v>0</v>
      </c>
      <c r="E137" s="8">
        <v>0</v>
      </c>
      <c r="F137" s="8">
        <f t="shared" si="18"/>
        <v>-197</v>
      </c>
    </row>
    <row r="138" spans="1:6" ht="28.9" customHeight="1">
      <c r="A138" s="6" t="s">
        <v>237</v>
      </c>
      <c r="B138" s="7" t="s">
        <v>85</v>
      </c>
      <c r="C138" s="8">
        <v>-94715</v>
      </c>
      <c r="D138" s="8">
        <v>0</v>
      </c>
      <c r="E138" s="8">
        <v>0</v>
      </c>
      <c r="F138" s="8">
        <f t="shared" si="18"/>
        <v>-94715</v>
      </c>
    </row>
    <row r="139" spans="1:6" ht="28.9" customHeight="1">
      <c r="A139" s="6" t="s">
        <v>238</v>
      </c>
      <c r="B139" s="7" t="s">
        <v>86</v>
      </c>
      <c r="C139" s="8">
        <v>-65589</v>
      </c>
      <c r="D139" s="8">
        <v>0</v>
      </c>
      <c r="E139" s="8">
        <v>0</v>
      </c>
      <c r="F139" s="8">
        <f t="shared" si="18"/>
        <v>-65589</v>
      </c>
    </row>
    <row r="140" spans="1:6" ht="28.9" customHeight="1">
      <c r="A140" s="6" t="s">
        <v>239</v>
      </c>
      <c r="B140" s="7" t="s">
        <v>87</v>
      </c>
      <c r="C140" s="8">
        <v>-1356321</v>
      </c>
      <c r="D140" s="8">
        <v>0</v>
      </c>
      <c r="E140" s="8">
        <v>0</v>
      </c>
      <c r="F140" s="8">
        <f t="shared" si="18"/>
        <v>-1356321</v>
      </c>
    </row>
    <row r="141" spans="1:6" ht="28.9" customHeight="1">
      <c r="A141" s="6" t="s">
        <v>240</v>
      </c>
      <c r="B141" s="7" t="s">
        <v>88</v>
      </c>
      <c r="C141" s="8">
        <v>-69497</v>
      </c>
      <c r="D141" s="8">
        <v>0</v>
      </c>
      <c r="E141" s="8">
        <v>0</v>
      </c>
      <c r="F141" s="8">
        <f t="shared" si="18"/>
        <v>-69497</v>
      </c>
    </row>
    <row r="142" spans="1:6" ht="28.9" customHeight="1">
      <c r="A142" s="6" t="s">
        <v>241</v>
      </c>
      <c r="B142" s="7" t="s">
        <v>89</v>
      </c>
      <c r="C142" s="8">
        <v>-9553</v>
      </c>
      <c r="D142" s="8">
        <v>0</v>
      </c>
      <c r="E142" s="8">
        <v>0</v>
      </c>
      <c r="F142" s="8">
        <f t="shared" si="18"/>
        <v>-9553</v>
      </c>
    </row>
    <row r="143" spans="1:6" ht="28.9" customHeight="1">
      <c r="A143" s="6" t="s">
        <v>242</v>
      </c>
      <c r="B143" s="7" t="s">
        <v>90</v>
      </c>
      <c r="C143" s="8">
        <v>-6793</v>
      </c>
      <c r="D143" s="8">
        <v>0</v>
      </c>
      <c r="E143" s="8">
        <v>0</v>
      </c>
      <c r="F143" s="8">
        <f t="shared" si="18"/>
        <v>-6793</v>
      </c>
    </row>
    <row r="144" spans="1:6" ht="28.9" customHeight="1">
      <c r="A144" s="6" t="s">
        <v>243</v>
      </c>
      <c r="B144" s="7" t="s">
        <v>91</v>
      </c>
      <c r="C144" s="8">
        <v>-267931</v>
      </c>
      <c r="D144" s="8">
        <v>0</v>
      </c>
      <c r="E144" s="8">
        <v>0</v>
      </c>
      <c r="F144" s="8">
        <f t="shared" si="18"/>
        <v>-267931</v>
      </c>
    </row>
    <row r="145" spans="1:6" ht="28.9" customHeight="1">
      <c r="A145" s="6" t="s">
        <v>244</v>
      </c>
      <c r="B145" s="7" t="s">
        <v>92</v>
      </c>
      <c r="C145" s="8">
        <v>-572138</v>
      </c>
      <c r="D145" s="8">
        <v>0</v>
      </c>
      <c r="E145" s="8">
        <v>0</v>
      </c>
      <c r="F145" s="8">
        <f t="shared" si="18"/>
        <v>-572138</v>
      </c>
    </row>
    <row r="146" spans="1:6" ht="18" customHeight="1">
      <c r="A146" s="12" t="s">
        <v>245</v>
      </c>
      <c r="B146" s="13"/>
      <c r="C146" s="8">
        <f>SUM(C123:C145)</f>
        <v>-3882220</v>
      </c>
      <c r="D146" s="8">
        <f aca="true" t="shared" si="19" ref="D146:F146">SUM(D123:D145)</f>
        <v>0</v>
      </c>
      <c r="E146" s="8">
        <f t="shared" si="19"/>
        <v>0</v>
      </c>
      <c r="F146" s="8">
        <f t="shared" si="19"/>
        <v>-3882220</v>
      </c>
    </row>
    <row r="147" spans="1:6" ht="18" customHeight="1">
      <c r="A147" s="10"/>
      <c r="B147" s="10"/>
      <c r="C147" s="10"/>
      <c r="D147" s="10"/>
      <c r="E147" s="10"/>
      <c r="F147" s="10"/>
    </row>
    <row r="148" spans="1:6" ht="18" customHeight="1" thickBot="1">
      <c r="A148" s="2" t="s">
        <v>246</v>
      </c>
      <c r="B148" s="11" t="s">
        <v>247</v>
      </c>
      <c r="C148" s="11"/>
      <c r="D148" s="11"/>
      <c r="E148" s="11"/>
      <c r="F148" s="11"/>
    </row>
    <row r="149" spans="1:6" ht="13.5" thickTop="1">
      <c r="A149" s="3" t="s">
        <v>113</v>
      </c>
      <c r="B149" s="4" t="s">
        <v>114</v>
      </c>
      <c r="C149" s="5" t="s">
        <v>115</v>
      </c>
      <c r="D149" s="5" t="s">
        <v>116</v>
      </c>
      <c r="E149" s="5" t="s">
        <v>117</v>
      </c>
      <c r="F149" s="5" t="s">
        <v>118</v>
      </c>
    </row>
    <row r="150" spans="1:6" ht="28.9" customHeight="1">
      <c r="A150" s="6" t="s">
        <v>248</v>
      </c>
      <c r="B150" s="7" t="s">
        <v>93</v>
      </c>
      <c r="C150" s="8">
        <v>-105525</v>
      </c>
      <c r="D150" s="8">
        <v>0</v>
      </c>
      <c r="E150" s="8">
        <v>0</v>
      </c>
      <c r="F150" s="8">
        <f>SUM(C150:E150)</f>
        <v>-105525</v>
      </c>
    </row>
    <row r="151" spans="1:6" ht="28.9" customHeight="1">
      <c r="A151" s="6" t="s">
        <v>249</v>
      </c>
      <c r="B151" s="7" t="s">
        <v>94</v>
      </c>
      <c r="C151" s="8">
        <v>-206983</v>
      </c>
      <c r="D151" s="8">
        <v>0</v>
      </c>
      <c r="E151" s="8">
        <v>0</v>
      </c>
      <c r="F151" s="8">
        <f aca="true" t="shared" si="20" ref="F151:F154">SUM(C151:E151)</f>
        <v>-206983</v>
      </c>
    </row>
    <row r="152" spans="1:6" ht="28.9" customHeight="1">
      <c r="A152" s="6" t="s">
        <v>250</v>
      </c>
      <c r="B152" s="7" t="s">
        <v>95</v>
      </c>
      <c r="C152" s="8">
        <v>-776517</v>
      </c>
      <c r="D152" s="8">
        <v>0</v>
      </c>
      <c r="E152" s="8">
        <v>0</v>
      </c>
      <c r="F152" s="8">
        <f t="shared" si="20"/>
        <v>-776517</v>
      </c>
    </row>
    <row r="153" spans="1:6" ht="28.9" customHeight="1">
      <c r="A153" s="6" t="s">
        <v>251</v>
      </c>
      <c r="B153" s="7" t="s">
        <v>96</v>
      </c>
      <c r="C153" s="8">
        <v>-287888</v>
      </c>
      <c r="D153" s="8">
        <v>0</v>
      </c>
      <c r="E153" s="8">
        <v>0</v>
      </c>
      <c r="F153" s="8">
        <f t="shared" si="20"/>
        <v>-287888</v>
      </c>
    </row>
    <row r="154" spans="1:6" ht="28.9" customHeight="1">
      <c r="A154" s="6" t="s">
        <v>252</v>
      </c>
      <c r="B154" s="7" t="s">
        <v>97</v>
      </c>
      <c r="C154" s="8">
        <v>-136033</v>
      </c>
      <c r="D154" s="8">
        <v>0</v>
      </c>
      <c r="E154" s="8">
        <v>0</v>
      </c>
      <c r="F154" s="8">
        <f t="shared" si="20"/>
        <v>-136033</v>
      </c>
    </row>
    <row r="155" spans="1:6" ht="18" customHeight="1">
      <c r="A155" s="12" t="s">
        <v>253</v>
      </c>
      <c r="B155" s="13"/>
      <c r="C155" s="8">
        <f>SUM(C150:C154)</f>
        <v>-1512946</v>
      </c>
      <c r="D155" s="8">
        <f aca="true" t="shared" si="21" ref="D155:F155">SUM(D150:D154)</f>
        <v>0</v>
      </c>
      <c r="E155" s="8">
        <f t="shared" si="21"/>
        <v>0</v>
      </c>
      <c r="F155" s="8">
        <f t="shared" si="21"/>
        <v>-1512946</v>
      </c>
    </row>
    <row r="156" spans="1:6" ht="18" customHeight="1">
      <c r="A156" s="10"/>
      <c r="B156" s="10"/>
      <c r="C156" s="10"/>
      <c r="D156" s="10"/>
      <c r="E156" s="10"/>
      <c r="F156" s="10"/>
    </row>
    <row r="157" spans="1:6" ht="18" customHeight="1" thickBot="1">
      <c r="A157" s="2" t="s">
        <v>254</v>
      </c>
      <c r="B157" s="11" t="s">
        <v>255</v>
      </c>
      <c r="C157" s="11"/>
      <c r="D157" s="11"/>
      <c r="E157" s="11"/>
      <c r="F157" s="11"/>
    </row>
    <row r="158" spans="1:6" ht="13.5" thickTop="1">
      <c r="A158" s="3" t="s">
        <v>113</v>
      </c>
      <c r="B158" s="4" t="s">
        <v>114</v>
      </c>
      <c r="C158" s="5" t="s">
        <v>115</v>
      </c>
      <c r="D158" s="5" t="s">
        <v>116</v>
      </c>
      <c r="E158" s="5" t="s">
        <v>117</v>
      </c>
      <c r="F158" s="5" t="s">
        <v>118</v>
      </c>
    </row>
    <row r="159" spans="1:6" ht="28.9" customHeight="1">
      <c r="A159" s="6" t="s">
        <v>256</v>
      </c>
      <c r="B159" s="7" t="s">
        <v>98</v>
      </c>
      <c r="C159" s="8">
        <v>-43584</v>
      </c>
      <c r="D159" s="8">
        <v>0</v>
      </c>
      <c r="E159" s="8">
        <v>0</v>
      </c>
      <c r="F159" s="8">
        <f>SUM(C159:E159)</f>
        <v>-43584</v>
      </c>
    </row>
    <row r="160" spans="1:6" ht="18" customHeight="1">
      <c r="A160" s="12" t="s">
        <v>257</v>
      </c>
      <c r="B160" s="13"/>
      <c r="C160" s="8">
        <f>SUM(C159)</f>
        <v>-43584</v>
      </c>
      <c r="D160" s="8">
        <f aca="true" t="shared" si="22" ref="D160:F160">SUM(D159)</f>
        <v>0</v>
      </c>
      <c r="E160" s="8">
        <f t="shared" si="22"/>
        <v>0</v>
      </c>
      <c r="F160" s="8">
        <f t="shared" si="22"/>
        <v>-43584</v>
      </c>
    </row>
    <row r="161" spans="1:6" ht="18" customHeight="1">
      <c r="A161" s="10"/>
      <c r="B161" s="10"/>
      <c r="C161" s="10"/>
      <c r="D161" s="10"/>
      <c r="E161" s="10"/>
      <c r="F161" s="10"/>
    </row>
    <row r="162" spans="1:6" ht="18" customHeight="1" thickBot="1">
      <c r="A162" s="2" t="s">
        <v>258</v>
      </c>
      <c r="B162" s="11" t="s">
        <v>259</v>
      </c>
      <c r="C162" s="11"/>
      <c r="D162" s="11"/>
      <c r="E162" s="11"/>
      <c r="F162" s="11"/>
    </row>
    <row r="163" spans="1:6" ht="13.5" thickTop="1">
      <c r="A163" s="3" t="s">
        <v>113</v>
      </c>
      <c r="B163" s="4" t="s">
        <v>114</v>
      </c>
      <c r="C163" s="5" t="s">
        <v>115</v>
      </c>
      <c r="D163" s="5" t="s">
        <v>116</v>
      </c>
      <c r="E163" s="5" t="s">
        <v>117</v>
      </c>
      <c r="F163" s="5" t="s">
        <v>118</v>
      </c>
    </row>
    <row r="164" spans="1:6" ht="28.9" customHeight="1">
      <c r="A164" s="6" t="s">
        <v>260</v>
      </c>
      <c r="B164" s="7" t="s">
        <v>99</v>
      </c>
      <c r="C164" s="8">
        <v>-1251750</v>
      </c>
      <c r="D164" s="8">
        <v>0</v>
      </c>
      <c r="E164" s="8">
        <v>0</v>
      </c>
      <c r="F164" s="8">
        <f>SUM(C164:E164)</f>
        <v>-1251750</v>
      </c>
    </row>
    <row r="165" spans="1:6" ht="28.9" customHeight="1">
      <c r="A165" s="6" t="s">
        <v>261</v>
      </c>
      <c r="B165" s="7" t="s">
        <v>100</v>
      </c>
      <c r="C165" s="8">
        <v>-278761</v>
      </c>
      <c r="D165" s="8">
        <v>0</v>
      </c>
      <c r="E165" s="8">
        <v>0</v>
      </c>
      <c r="F165" s="8">
        <f>SUM(C165:E165)</f>
        <v>-278761</v>
      </c>
    </row>
    <row r="166" spans="1:6" ht="18" customHeight="1">
      <c r="A166" s="12" t="s">
        <v>262</v>
      </c>
      <c r="B166" s="13"/>
      <c r="C166" s="8">
        <f>SUM(C164:C165)</f>
        <v>-1530511</v>
      </c>
      <c r="D166" s="8">
        <f aca="true" t="shared" si="23" ref="D166:E166">SUM(D164:D165)</f>
        <v>0</v>
      </c>
      <c r="E166" s="8">
        <f t="shared" si="23"/>
        <v>0</v>
      </c>
      <c r="F166" s="8">
        <f>SUM(F164:F165)</f>
        <v>-1530511</v>
      </c>
    </row>
    <row r="167" spans="1:6" ht="18" customHeight="1">
      <c r="A167" s="10"/>
      <c r="B167" s="10"/>
      <c r="C167" s="10"/>
      <c r="D167" s="10"/>
      <c r="E167" s="10"/>
      <c r="F167" s="10"/>
    </row>
    <row r="168" spans="1:6" ht="18" customHeight="1" thickBot="1">
      <c r="A168" s="2" t="s">
        <v>263</v>
      </c>
      <c r="B168" s="11" t="s">
        <v>264</v>
      </c>
      <c r="C168" s="11"/>
      <c r="D168" s="11"/>
      <c r="E168" s="11"/>
      <c r="F168" s="11"/>
    </row>
    <row r="169" spans="1:6" ht="13.5" thickTop="1">
      <c r="A169" s="3" t="s">
        <v>113</v>
      </c>
      <c r="B169" s="4" t="s">
        <v>114</v>
      </c>
      <c r="C169" s="5" t="s">
        <v>115</v>
      </c>
      <c r="D169" s="5" t="s">
        <v>116</v>
      </c>
      <c r="E169" s="5" t="s">
        <v>117</v>
      </c>
      <c r="F169" s="5" t="s">
        <v>118</v>
      </c>
    </row>
    <row r="170" spans="1:6" ht="28.9" customHeight="1">
      <c r="A170" s="6" t="s">
        <v>265</v>
      </c>
      <c r="B170" s="7" t="s">
        <v>101</v>
      </c>
      <c r="C170" s="8">
        <v>-2241</v>
      </c>
      <c r="D170" s="8">
        <v>0</v>
      </c>
      <c r="E170" s="8">
        <v>0</v>
      </c>
      <c r="F170" s="8">
        <f>SUM(C170:E170)</f>
        <v>-2241</v>
      </c>
    </row>
    <row r="171" spans="1:6" ht="28.9" customHeight="1">
      <c r="A171" s="6" t="s">
        <v>266</v>
      </c>
      <c r="B171" s="7" t="s">
        <v>102</v>
      </c>
      <c r="C171" s="8">
        <v>-23459</v>
      </c>
      <c r="D171" s="8">
        <v>0</v>
      </c>
      <c r="E171" s="8">
        <v>0</v>
      </c>
      <c r="F171" s="8">
        <f aca="true" t="shared" si="24" ref="F171:F179">SUM(C171:E171)</f>
        <v>-23459</v>
      </c>
    </row>
    <row r="172" spans="1:6" ht="28.9" customHeight="1">
      <c r="A172" s="6" t="s">
        <v>267</v>
      </c>
      <c r="B172" s="7" t="s">
        <v>103</v>
      </c>
      <c r="C172" s="8">
        <v>-35158</v>
      </c>
      <c r="D172" s="8">
        <v>0</v>
      </c>
      <c r="E172" s="8">
        <v>0</v>
      </c>
      <c r="F172" s="8">
        <f t="shared" si="24"/>
        <v>-35158</v>
      </c>
    </row>
    <row r="173" spans="1:6" ht="28.9" customHeight="1">
      <c r="A173" s="6" t="s">
        <v>268</v>
      </c>
      <c r="B173" s="7" t="s">
        <v>104</v>
      </c>
      <c r="C173" s="8">
        <v>-20625</v>
      </c>
      <c r="D173" s="8">
        <v>0</v>
      </c>
      <c r="E173" s="8">
        <v>0</v>
      </c>
      <c r="F173" s="8">
        <f t="shared" si="24"/>
        <v>-20625</v>
      </c>
    </row>
    <row r="174" spans="1:6" ht="28.9" customHeight="1">
      <c r="A174" s="6" t="s">
        <v>269</v>
      </c>
      <c r="B174" s="7" t="s">
        <v>105</v>
      </c>
      <c r="C174" s="8">
        <v>-38238</v>
      </c>
      <c r="D174" s="8">
        <v>0</v>
      </c>
      <c r="E174" s="8">
        <v>0</v>
      </c>
      <c r="F174" s="8">
        <f t="shared" si="24"/>
        <v>-38238</v>
      </c>
    </row>
    <row r="175" spans="1:6" ht="28.9" customHeight="1">
      <c r="A175" s="6" t="s">
        <v>270</v>
      </c>
      <c r="B175" s="7" t="s">
        <v>106</v>
      </c>
      <c r="C175" s="8">
        <v>-4471</v>
      </c>
      <c r="D175" s="8">
        <v>0</v>
      </c>
      <c r="E175" s="8">
        <v>0</v>
      </c>
      <c r="F175" s="8">
        <f t="shared" si="24"/>
        <v>-4471</v>
      </c>
    </row>
    <row r="176" spans="1:6" ht="28.9" customHeight="1">
      <c r="A176" s="6" t="s">
        <v>271</v>
      </c>
      <c r="B176" s="7" t="s">
        <v>107</v>
      </c>
      <c r="C176" s="8">
        <v>-55049</v>
      </c>
      <c r="D176" s="8">
        <v>0</v>
      </c>
      <c r="E176" s="8">
        <v>0</v>
      </c>
      <c r="F176" s="8">
        <f t="shared" si="24"/>
        <v>-55049</v>
      </c>
    </row>
    <row r="177" spans="1:6" ht="28.9" customHeight="1">
      <c r="A177" s="6" t="s">
        <v>272</v>
      </c>
      <c r="B177" s="7" t="s">
        <v>108</v>
      </c>
      <c r="C177" s="8">
        <v>238223</v>
      </c>
      <c r="D177" s="8">
        <v>0</v>
      </c>
      <c r="E177" s="8">
        <v>0</v>
      </c>
      <c r="F177" s="8">
        <f t="shared" si="24"/>
        <v>238223</v>
      </c>
    </row>
    <row r="178" spans="1:6" ht="28.9" customHeight="1">
      <c r="A178" s="6" t="s">
        <v>273</v>
      </c>
      <c r="B178" s="7" t="s">
        <v>109</v>
      </c>
      <c r="C178" s="8">
        <v>369659</v>
      </c>
      <c r="D178" s="8">
        <v>0</v>
      </c>
      <c r="E178" s="8">
        <v>0</v>
      </c>
      <c r="F178" s="8">
        <f t="shared" si="24"/>
        <v>369659</v>
      </c>
    </row>
    <row r="179" spans="1:6" ht="18" customHeight="1">
      <c r="A179" s="12" t="s">
        <v>274</v>
      </c>
      <c r="B179" s="13"/>
      <c r="C179" s="8">
        <f>SUM(C170:C178)</f>
        <v>428641</v>
      </c>
      <c r="D179" s="8">
        <f>SUM(D170:D178)</f>
        <v>0</v>
      </c>
      <c r="E179" s="8">
        <f>SUM(E170:E178)</f>
        <v>0</v>
      </c>
      <c r="F179" s="8">
        <f t="shared" si="24"/>
        <v>428641</v>
      </c>
    </row>
    <row r="180" spans="1:6" ht="18" customHeight="1">
      <c r="A180" s="14"/>
      <c r="B180" s="14"/>
      <c r="C180" s="14"/>
      <c r="D180" s="14"/>
      <c r="E180" s="14"/>
      <c r="F180" s="14"/>
    </row>
    <row r="181" spans="1:6" ht="13.9" customHeight="1">
      <c r="A181" s="15" t="s">
        <v>275</v>
      </c>
      <c r="B181" s="16"/>
      <c r="C181" s="9">
        <f>ROUNDUP(SUM(C9:C179)/2,-3)</f>
        <v>-11724000</v>
      </c>
      <c r="D181" s="9">
        <f aca="true" t="shared" si="25" ref="D181:E181">SUM(D9:D179)/2</f>
        <v>0</v>
      </c>
      <c r="E181" s="9">
        <f t="shared" si="25"/>
        <v>0</v>
      </c>
      <c r="F181" s="9">
        <f>ROUNDUP(SUM(F9:F179)/2,-3)</f>
        <v>-11724000</v>
      </c>
    </row>
  </sheetData>
  <mergeCells count="51">
    <mergeCell ref="A59:F59"/>
    <mergeCell ref="A2:F2"/>
    <mergeCell ref="B44:F44"/>
    <mergeCell ref="A47:B47"/>
    <mergeCell ref="A48:F48"/>
    <mergeCell ref="B49:F49"/>
    <mergeCell ref="A58:B58"/>
    <mergeCell ref="B7:F7"/>
    <mergeCell ref="A6:F6"/>
    <mergeCell ref="A95:F95"/>
    <mergeCell ref="B60:F60"/>
    <mergeCell ref="A63:B63"/>
    <mergeCell ref="A64:F64"/>
    <mergeCell ref="B65:F65"/>
    <mergeCell ref="A76:B76"/>
    <mergeCell ref="A77:F77"/>
    <mergeCell ref="B78:F78"/>
    <mergeCell ref="A84:B84"/>
    <mergeCell ref="A85:F85"/>
    <mergeCell ref="B86:F86"/>
    <mergeCell ref="A94:B94"/>
    <mergeCell ref="A181:B181"/>
    <mergeCell ref="A43:F43"/>
    <mergeCell ref="A42:B42"/>
    <mergeCell ref="B157:F157"/>
    <mergeCell ref="A160:B160"/>
    <mergeCell ref="A161:F161"/>
    <mergeCell ref="B162:F162"/>
    <mergeCell ref="A166:B166"/>
    <mergeCell ref="A167:F167"/>
    <mergeCell ref="B121:F121"/>
    <mergeCell ref="A146:B146"/>
    <mergeCell ref="A147:F147"/>
    <mergeCell ref="B148:F148"/>
    <mergeCell ref="A155:B155"/>
    <mergeCell ref="A156:F156"/>
    <mergeCell ref="B109:F109"/>
    <mergeCell ref="B168:F168"/>
    <mergeCell ref="A179:B179"/>
    <mergeCell ref="A180:F180"/>
    <mergeCell ref="A114:B114"/>
    <mergeCell ref="A115:F115"/>
    <mergeCell ref="B116:F116"/>
    <mergeCell ref="A119:B119"/>
    <mergeCell ref="A120:F120"/>
    <mergeCell ref="A108:F108"/>
    <mergeCell ref="B96:F96"/>
    <mergeCell ref="A102:B102"/>
    <mergeCell ref="A103:F103"/>
    <mergeCell ref="B104:F104"/>
    <mergeCell ref="A107:B107"/>
  </mergeCells>
  <printOptions/>
  <pageMargins left="0.5" right="0.5" top="0.5" bottom="0.719029921259843" header="0.5" footer="0.5"/>
  <pageSetup fitToHeight="7" fitToWidth="1" horizontalDpi="600" verticalDpi="600" orientation="portrait" scale="95" r:id="rId1"/>
  <headerFooter alignWithMargins="0">
    <oddFooter xml:space="preserve">&amp;L&amp;"Calibri"&amp;8 Created on: 5/25/2016 2:47:06 PM &amp;R&amp;"Calibri"&amp;8Page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2016-05-25T21:54:31Z</dcterms:created>
  <dcterms:modified xsi:type="dcterms:W3CDTF">2016-07-18T23:10:54Z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