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Attachment A" sheetId="1" r:id="rId1"/>
  </sheets>
  <definedNames>
    <definedName name="_xlnm.Print_Area" localSheetId="0">'Attachment A'!$A$1:$J$132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<sst xmlns="http://schemas.openxmlformats.org/spreadsheetml/2006/main" count="135" uniqueCount="132">
  <si>
    <t>Fund Title</t>
  </si>
  <si>
    <t>Project</t>
  </si>
  <si>
    <t>Project Name</t>
  </si>
  <si>
    <t>Grand Total</t>
  </si>
  <si>
    <t>3160/PARKS &amp; RECREATION - OPEN SPACE CONSTRUCTION</t>
  </si>
  <si>
    <t xml:space="preserve">EAST LK SAMMAMISH MASTER </t>
  </si>
  <si>
    <t xml:space="preserve">TANNER LANDING WW ACCESS </t>
  </si>
  <si>
    <t xml:space="preserve">GIS PROJECT-APPLICATIONS </t>
  </si>
  <si>
    <t xml:space="preserve">FUND 3160 CENTRAL RATES  </t>
  </si>
  <si>
    <t>BURKE GILMAN REDEVELOPMEN</t>
  </si>
  <si>
    <t>WHITE RVR FOOTHILLS TRAIL</t>
  </si>
  <si>
    <t>SAMMAM RIVER TR ELST LINK</t>
  </si>
  <si>
    <t xml:space="preserve">SOOS CREEK TRAIL PH II   </t>
  </si>
  <si>
    <t>3160/PARKS &amp; RECREATION - OPEN SPACE CONSTRUCTION Total</t>
  </si>
  <si>
    <t>3490/PARKS FACILITIES REHABILITATION</t>
  </si>
  <si>
    <t>1046077</t>
  </si>
  <si>
    <t>CX OVERHEAD-349</t>
  </si>
  <si>
    <t>1046078</t>
  </si>
  <si>
    <t>SYSTEMWIDE RESTROOM IMPRO</t>
  </si>
  <si>
    <t>3490/PARKS FACILITIES REHABILITATION Total</t>
  </si>
  <si>
    <t>3581/PARKS CAPITAL FUND</t>
  </si>
  <si>
    <t xml:space="preserve">REGIONAL OPEN SPACE INIT </t>
  </si>
  <si>
    <t>COUGAR SQUAK CORRIDOR VIE</t>
  </si>
  <si>
    <t xml:space="preserve">CARNATION MARSH ADDITION </t>
  </si>
  <si>
    <t xml:space="preserve">CEDAR RIVER CORRIDOR     </t>
  </si>
  <si>
    <t xml:space="preserve">GRAND RIDGE ADDTNS-PEL   </t>
  </si>
  <si>
    <t>CAPITAL PROJECT OVERSIGHT</t>
  </si>
  <si>
    <t xml:space="preserve">PRESTON SNOQ TRAIL BRDGE </t>
  </si>
  <si>
    <t xml:space="preserve">PARKS CAPITAL DEFAULT    </t>
  </si>
  <si>
    <t>3581/PARKS CAPITAL FUND Total</t>
  </si>
  <si>
    <t>3681/REAL ESTATE EXCISE TAX #1 (REET 1)</t>
  </si>
  <si>
    <t xml:space="preserve">REET 1 TRANSFER TO 3160  </t>
  </si>
  <si>
    <t xml:space="preserve">REET 1 TRANSFER TO 3490  </t>
  </si>
  <si>
    <t>368152</t>
  </si>
  <si>
    <t xml:space="preserve">REET 1 TRANSFER TO 3522  </t>
  </si>
  <si>
    <t xml:space="preserve">REET I DEBT SERVICE      </t>
  </si>
  <si>
    <t>REAL ESTATE EXCISE TX CAP</t>
  </si>
  <si>
    <t>3681/REAL ESTATE EXCISE TAX #1 (REET 1) Total</t>
  </si>
  <si>
    <t>3682/REAL ESTATE EXCISE TAX #2 (REET 2)</t>
  </si>
  <si>
    <t xml:space="preserve">REET 2 TRANSFER TO 3160  </t>
  </si>
  <si>
    <t xml:space="preserve">REET 2 TRANSFER TO 3490  </t>
  </si>
  <si>
    <t xml:space="preserve">REET II DEBT SERVICE     </t>
  </si>
  <si>
    <t>3682/REAL ESTATE EXCISE TAX #2 (REET 2) Total</t>
  </si>
  <si>
    <t>3151/CONSERVATION FUTURES SUBFUND</t>
  </si>
  <si>
    <t xml:space="preserve">FINANCE DEPT FUND CHARGE </t>
  </si>
  <si>
    <t xml:space="preserve">CFL PROGRAM SUPPORT      </t>
  </si>
  <si>
    <t xml:space="preserve">CARNATION FARMLAND       </t>
  </si>
  <si>
    <t xml:space="preserve">STOESSEL CREEK           </t>
  </si>
  <si>
    <t xml:space="preserve">RAGING RIVER             </t>
  </si>
  <si>
    <t xml:space="preserve">TAYLOR MTN FOREST INHLDS </t>
  </si>
  <si>
    <t xml:space="preserve">MIDDLE NEWAUKUM PH III   </t>
  </si>
  <si>
    <t xml:space="preserve">COTTAGE LAKE CREEK       </t>
  </si>
  <si>
    <t>SOUTH FORK SKYKOMISH RIVE</t>
  </si>
  <si>
    <t xml:space="preserve">TDR PROGRAM SUPPORT      </t>
  </si>
  <si>
    <t xml:space="preserve">CONSERVATION FUTURES     </t>
  </si>
  <si>
    <t>3151/CONSERVATION FUTURES SUBFUND Total</t>
  </si>
  <si>
    <t>3392/TITLE 3 FORESTRY</t>
  </si>
  <si>
    <t>339205</t>
  </si>
  <si>
    <t xml:space="preserve">FIRE SAFE FORESTS        </t>
  </si>
  <si>
    <t>3392/TITLE 3 FORESTRY Total</t>
  </si>
  <si>
    <t>3673/CRITICAL AREAS MITIGATION</t>
  </si>
  <si>
    <t xml:space="preserve">CAO MR MASTER            </t>
  </si>
  <si>
    <t xml:space="preserve">CAO MIT CENTRAL CHRG     </t>
  </si>
  <si>
    <t>CRITICAL AREAS MITIGATION</t>
  </si>
  <si>
    <t>3673/CRITICAL AREAS MITIGATION Total</t>
  </si>
  <si>
    <t>3691/TRNSF OF DEV CREDIT PROG</t>
  </si>
  <si>
    <t xml:space="preserve">TDR BANK                 </t>
  </si>
  <si>
    <t>3691/TRNSF OF DEV CREDIT PROG Total</t>
  </si>
  <si>
    <t xml:space="preserve">FARMLAND ACQUISITION     </t>
  </si>
  <si>
    <t>3841/FARMLAND PRESVTN 96 BNDFD</t>
  </si>
  <si>
    <t>384101</t>
  </si>
  <si>
    <t xml:space="preserve">FARMLANDS INITIATIVE     </t>
  </si>
  <si>
    <t>3841/FARMLAND PRESVTN 96 BNDFD Total</t>
  </si>
  <si>
    <t>3842/AGRICULTURE PRESERVATION</t>
  </si>
  <si>
    <t>384200</t>
  </si>
  <si>
    <t>FARMLAND GRANT CONTINGENC</t>
  </si>
  <si>
    <t>384203</t>
  </si>
  <si>
    <t xml:space="preserve">NONBOND FARMLAND LEASE   </t>
  </si>
  <si>
    <t>3842/AGRICULTURE PRESERVATION Total</t>
  </si>
  <si>
    <t>ATTACHMENT A GENERAL GOVERNMENT CAPITAL IMPROVEMENT PROGRAM, dated November X, 2012</t>
  </si>
  <si>
    <t>3840/FARMLAND &amp; OPEN SPACE ACQ</t>
  </si>
  <si>
    <t>3840/FARMLAND &amp; OPEN SPACE ACQ Total</t>
  </si>
  <si>
    <t>315224</t>
  </si>
  <si>
    <t>JH-ELECTRONIC HEALTH RCRDS</t>
  </si>
  <si>
    <t>CBD/CAD INTEGRATION PORT</t>
  </si>
  <si>
    <t>ON-LINE FOOD WORKERS PROPOS</t>
  </si>
  <si>
    <t>D12800</t>
  </si>
  <si>
    <t>COUNTYWIDE TELEPHONY SYSTEM</t>
  </si>
  <si>
    <t>ITS CAPITAL DEFAULT</t>
  </si>
  <si>
    <t>3771/KCIT CAPITAL PROJECTS</t>
  </si>
  <si>
    <t>3771/KCIT CAPITAL PROJECTS Total</t>
  </si>
  <si>
    <t xml:space="preserve">3781/KCIT ENTERPRISE CAPITAL </t>
  </si>
  <si>
    <t>3805/BUILDING CONST. IMPROVEMENT 2003 BAN</t>
  </si>
  <si>
    <t>TBD</t>
  </si>
  <si>
    <t>TRANSFER TO 3951 PROJECT 1046141</t>
  </si>
  <si>
    <t>3781/KCIT ENTERPRISE CAPITAL Total</t>
  </si>
  <si>
    <t xml:space="preserve">3310/LONG TERM LEASE </t>
  </si>
  <si>
    <t>LEASE PAYMENTS</t>
  </si>
  <si>
    <t>3310/LONG TERM LEASE Total</t>
  </si>
  <si>
    <t>3951/BUILDING REPAIR AND REPLACEMENT</t>
  </si>
  <si>
    <t>3951/BUILDING REPAIR AND REPLACEMENT Total</t>
  </si>
  <si>
    <t xml:space="preserve">FARMLAND LEASE           </t>
  </si>
  <si>
    <t>HISTORIC CRT H PRESERVATI</t>
  </si>
  <si>
    <t>ANIMAL SHELTER FACLTY MOD</t>
  </si>
  <si>
    <t xml:space="preserve">KCCF MEDICAL/ADMIN REMOD </t>
  </si>
  <si>
    <t>395683</t>
  </si>
  <si>
    <t>3873/HMC CONSTRUCTION 1997</t>
  </si>
  <si>
    <t>3873/HMC CONSTRUCTION 1997 Total</t>
  </si>
  <si>
    <t>ELEVATOR - VIEW PARK 1</t>
  </si>
  <si>
    <t>SIGNAGE AND LIGHTING IMPROVEMENT</t>
  </si>
  <si>
    <t>PROJECT MGMT OVERSIGHT FMD</t>
  </si>
  <si>
    <t>668310</t>
  </si>
  <si>
    <t xml:space="preserve">EH TELEVISION UPGRADES   </t>
  </si>
  <si>
    <t>668316</t>
  </si>
  <si>
    <t xml:space="preserve">CICU/ECHO BACKFILL 2EH   </t>
  </si>
  <si>
    <t>668318</t>
  </si>
  <si>
    <t>BOND BLDGS START UP COSTS</t>
  </si>
  <si>
    <t>678419</t>
  </si>
  <si>
    <t>FIRE HOUSE EXTERIOR MAINT</t>
  </si>
  <si>
    <t>678451</t>
  </si>
  <si>
    <t xml:space="preserve">BACKFILL RENOVATIONS     </t>
  </si>
  <si>
    <t>678471</t>
  </si>
  <si>
    <t>GEH INTERSTITIAL RENOVATI</t>
  </si>
  <si>
    <t>678671</t>
  </si>
  <si>
    <t xml:space="preserve">GEH INTERSTITIAL RENVTN  </t>
  </si>
  <si>
    <t>678672</t>
  </si>
  <si>
    <t xml:space="preserve">3WH NEUROLGY INPTNT RNV  </t>
  </si>
  <si>
    <t>678709</t>
  </si>
  <si>
    <t xml:space="preserve">ELEVATOR UPGRADE MAINT   </t>
  </si>
  <si>
    <t>3961/HMC REPAIR AND REPLACEMENT</t>
  </si>
  <si>
    <t>3961/HMC REPAIR AND REPLACEMENT Total</t>
  </si>
  <si>
    <t>GENERAL GOVERNMENT CAPITAL IMPROVEMENT PROGRAM 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</si>
</sst>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38" fontId="36" fillId="33" borderId="12" xfId="0" applyNumberFormat="1" applyFont="1" applyFill="1" applyBorder="1" applyAlignment="1">
      <alignment/>
    </xf>
    <xf numFmtId="38" fontId="36" fillId="33" borderId="11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38" fontId="36" fillId="33" borderId="14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15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 wrapText="1"/>
    </xf>
    <xf numFmtId="38" fontId="0" fillId="33" borderId="14" xfId="0" applyNumberFormat="1" applyFont="1" applyFill="1" applyBorder="1" applyAlignment="1">
      <alignment/>
    </xf>
    <xf numFmtId="38" fontId="36" fillId="33" borderId="16" xfId="0" applyNumberFormat="1" applyFont="1" applyFill="1" applyBorder="1" applyAlignment="1">
      <alignment/>
    </xf>
    <xf numFmtId="0" fontId="36" fillId="33" borderId="16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6" fillId="33" borderId="17" xfId="0" applyFont="1" applyFill="1" applyBorder="1" applyAlignment="1">
      <alignment/>
    </xf>
    <xf numFmtId="38" fontId="36" fillId="33" borderId="17" xfId="0" applyNumberFormat="1" applyFont="1" applyFill="1" applyBorder="1" applyAlignment="1">
      <alignment/>
    </xf>
    <xf numFmtId="38" fontId="36" fillId="33" borderId="13" xfId="0" applyNumberFormat="1" applyFont="1" applyFill="1" applyBorder="1" applyAlignment="1">
      <alignment/>
    </xf>
    <xf numFmtId="38" fontId="36" fillId="33" borderId="14" xfId="0" applyNumberFormat="1" applyFont="1" applyFill="1" applyBorder="1" applyAlignment="1">
      <alignment/>
    </xf>
    <xf numFmtId="38" fontId="0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38" fontId="36" fillId="33" borderId="0" xfId="0" applyNumberFormat="1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9" xfId="0" applyFont="1" applyFill="1" applyBorder="1" applyAlignment="1">
      <alignment/>
    </xf>
    <xf numFmtId="38" fontId="36" fillId="33" borderId="18" xfId="0" applyNumberFormat="1" applyFont="1" applyFill="1" applyBorder="1" applyAlignment="1">
      <alignment/>
    </xf>
    <xf numFmtId="38" fontId="36" fillId="33" borderId="10" xfId="0" applyNumberFormat="1" applyFont="1" applyFill="1" applyBorder="1" applyAlignment="1">
      <alignment/>
    </xf>
    <xf numFmtId="0" fontId="36" fillId="33" borderId="20" xfId="0" applyFont="1" applyFill="1" applyBorder="1" applyAlignment="1">
      <alignment/>
    </xf>
    <xf numFmtId="38" fontId="36" fillId="33" borderId="20" xfId="0" applyNumberFormat="1" applyFont="1" applyFill="1" applyBorder="1" applyAlignment="1">
      <alignment/>
    </xf>
    <xf numFmtId="0" fontId="36" fillId="33" borderId="12" xfId="0" applyFont="1" applyFill="1" applyBorder="1" applyAlignment="1">
      <alignment/>
    </xf>
    <xf numFmtId="38" fontId="36" fillId="33" borderId="21" xfId="0" applyNumberFormat="1" applyFont="1" applyFill="1" applyBorder="1" applyAlignment="1">
      <alignment/>
    </xf>
    <xf numFmtId="38" fontId="36" fillId="33" borderId="22" xfId="0" applyNumberFormat="1" applyFont="1" applyFill="1" applyBorder="1" applyAlignment="1">
      <alignment/>
    </xf>
    <xf numFmtId="38" fontId="36" fillId="33" borderId="23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6" fillId="33" borderId="23" xfId="0" applyFont="1" applyFill="1" applyBorder="1" applyAlignment="1">
      <alignment/>
    </xf>
    <xf numFmtId="38" fontId="0" fillId="33" borderId="19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38" fontId="0" fillId="33" borderId="24" xfId="0" applyNumberFormat="1" applyFont="1" applyFill="1" applyBorder="1" applyAlignment="1">
      <alignment/>
    </xf>
    <xf numFmtId="38" fontId="0" fillId="33" borderId="18" xfId="0" applyNumberFormat="1" applyFont="1" applyFill="1" applyBorder="1" applyAlignment="1">
      <alignment/>
    </xf>
    <xf numFmtId="38" fontId="0" fillId="33" borderId="20" xfId="0" applyNumberFormat="1" applyFont="1" applyFill="1" applyBorder="1" applyAlignment="1">
      <alignment/>
    </xf>
    <xf numFmtId="38" fontId="0" fillId="33" borderId="23" xfId="0" applyNumberFormat="1" applyFont="1" applyFill="1" applyBorder="1" applyAlignment="1">
      <alignment/>
    </xf>
    <xf numFmtId="38" fontId="0" fillId="33" borderId="25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165" fontId="0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26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38" fontId="0" fillId="33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0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14" xfId="0" applyNumberFormat="1" applyFont="1" applyFill="1" applyBorder="1" applyAlignment="1">
      <alignment/>
    </xf>
    <xf numFmtId="38" fontId="0" fillId="33" borderId="13" xfId="0" applyNumberFormat="1" applyFont="1" applyFill="1" applyBorder="1" applyAlignment="1">
      <alignment/>
    </xf>
    <xf numFmtId="164" fontId="0" fillId="33" borderId="0" xfId="0" applyNumberFormat="1" applyFont="1" applyFill="1" applyBorder="1" applyAlignment="1" quotePrefix="1">
      <alignment/>
    </xf>
    <xf numFmtId="164" fontId="0" fillId="33" borderId="0" xfId="0" applyNumberFormat="1" applyFont="1" applyFill="1" applyBorder="1" applyAlignment="1">
      <alignment horizontal="left" wrapText="1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8" fontId="0" fillId="33" borderId="22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8" fontId="0" fillId="33" borderId="21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0" fillId="33" borderId="16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4" borderId="15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 wrapText="1"/>
    </xf>
    <xf numFmtId="0" fontId="0" fillId="33" borderId="1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64" fontId="0" fillId="34" borderId="23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 horizontal="right" wrapText="1"/>
    </xf>
    <xf numFmtId="38" fontId="0" fillId="33" borderId="12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4" borderId="16" xfId="0" applyNumberFormat="1" applyFont="1" applyFill="1" applyBorder="1" applyAlignment="1">
      <alignment/>
    </xf>
    <xf numFmtId="164" fontId="0" fillId="34" borderId="21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4" fillId="33" borderId="2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8" fontId="4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38" fontId="4" fillId="33" borderId="20" xfId="0" applyNumberFormat="1" applyFont="1" applyFill="1" applyBorder="1" applyAlignment="1">
      <alignment/>
    </xf>
    <xf numFmtId="38" fontId="4" fillId="33" borderId="1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PageLayoutView="0" workbookViewId="0" topLeftCell="A100">
      <selection activeCell="C7" sqref="C7"/>
    </sheetView>
  </sheetViews>
  <sheetFormatPr defaultColWidth="9.140625" defaultRowHeight="15"/>
  <cols>
    <col min="1" max="1" width="10.421875" style="49" customWidth="1"/>
    <col min="2" max="2" width="9.140625" style="49" customWidth="1"/>
    <col min="3" max="3" width="50.00390625" style="49" customWidth="1"/>
    <col min="4" max="4" width="11.28125" style="49" bestFit="1" customWidth="1"/>
    <col min="5" max="9" width="8.00390625" style="49" customWidth="1"/>
    <col min="10" max="10" width="11.7109375" style="49" bestFit="1" customWidth="1"/>
    <col min="11" max="16384" width="9.140625" style="49" customWidth="1"/>
  </cols>
  <sheetData>
    <row r="1" spans="1:10" s="92" customFormat="1" ht="15">
      <c r="A1" s="21" t="s">
        <v>79</v>
      </c>
      <c r="D1" s="21"/>
      <c r="J1" s="21"/>
    </row>
    <row r="2" spans="1:10" s="92" customFormat="1" ht="15">
      <c r="A2" s="93"/>
      <c r="D2" s="21"/>
      <c r="J2" s="21"/>
    </row>
    <row r="3" spans="1:10" ht="15">
      <c r="A3" s="94" t="s">
        <v>0</v>
      </c>
      <c r="B3" s="95" t="s">
        <v>1</v>
      </c>
      <c r="C3" s="95" t="s">
        <v>2</v>
      </c>
      <c r="D3" s="96">
        <v>2012</v>
      </c>
      <c r="E3" s="97">
        <v>2013</v>
      </c>
      <c r="F3" s="97">
        <v>2014</v>
      </c>
      <c r="G3" s="97">
        <v>2015</v>
      </c>
      <c r="H3" s="97">
        <v>2016</v>
      </c>
      <c r="I3" s="97">
        <v>2017</v>
      </c>
      <c r="J3" s="98" t="s">
        <v>3</v>
      </c>
    </row>
    <row r="4" spans="1:10" ht="15">
      <c r="A4" s="1" t="s">
        <v>43</v>
      </c>
      <c r="B4" s="50"/>
      <c r="C4" s="50"/>
      <c r="D4" s="51"/>
      <c r="E4" s="12"/>
      <c r="F4" s="12"/>
      <c r="G4" s="12"/>
      <c r="H4" s="12"/>
      <c r="I4" s="12"/>
      <c r="J4" s="52"/>
    </row>
    <row r="5" spans="1:11" ht="15">
      <c r="A5" s="45"/>
      <c r="B5" s="53">
        <v>1047150</v>
      </c>
      <c r="C5" s="50" t="s">
        <v>44</v>
      </c>
      <c r="D5" s="51">
        <v>12374</v>
      </c>
      <c r="E5" s="12"/>
      <c r="F5" s="12"/>
      <c r="G5" s="12"/>
      <c r="H5" s="12"/>
      <c r="I5" s="12"/>
      <c r="J5" s="52">
        <f aca="true" t="shared" si="0" ref="J5:J15">SUM(D5:I5)</f>
        <v>12374</v>
      </c>
      <c r="K5" s="54"/>
    </row>
    <row r="6" spans="1:11" ht="15">
      <c r="A6" s="45"/>
      <c r="B6" s="53">
        <v>1047152</v>
      </c>
      <c r="C6" s="50" t="s">
        <v>45</v>
      </c>
      <c r="D6" s="51">
        <v>-39432</v>
      </c>
      <c r="E6" s="12"/>
      <c r="F6" s="12"/>
      <c r="G6" s="12"/>
      <c r="H6" s="12"/>
      <c r="I6" s="12"/>
      <c r="J6" s="52">
        <f t="shared" si="0"/>
        <v>-39432</v>
      </c>
      <c r="K6" s="54"/>
    </row>
    <row r="7" spans="1:11" ht="15">
      <c r="A7" s="45"/>
      <c r="B7" s="53">
        <v>1047158</v>
      </c>
      <c r="C7" s="50" t="s">
        <v>46</v>
      </c>
      <c r="D7" s="51">
        <v>149</v>
      </c>
      <c r="E7" s="12"/>
      <c r="F7" s="12"/>
      <c r="G7" s="12"/>
      <c r="H7" s="12"/>
      <c r="I7" s="12"/>
      <c r="J7" s="52">
        <f t="shared" si="0"/>
        <v>149</v>
      </c>
      <c r="K7" s="54"/>
    </row>
    <row r="8" spans="1:11" ht="15">
      <c r="A8" s="45"/>
      <c r="B8" s="53">
        <v>1113921</v>
      </c>
      <c r="C8" s="50" t="s">
        <v>47</v>
      </c>
      <c r="D8" s="51">
        <v>-2067</v>
      </c>
      <c r="E8" s="12"/>
      <c r="F8" s="12"/>
      <c r="G8" s="12"/>
      <c r="H8" s="12"/>
      <c r="I8" s="12"/>
      <c r="J8" s="52">
        <f t="shared" si="0"/>
        <v>-2067</v>
      </c>
      <c r="K8" s="54"/>
    </row>
    <row r="9" spans="1:11" ht="15">
      <c r="A9" s="45"/>
      <c r="B9" s="53">
        <v>1047161</v>
      </c>
      <c r="C9" s="50" t="s">
        <v>48</v>
      </c>
      <c r="D9" s="51">
        <v>-695</v>
      </c>
      <c r="E9" s="12"/>
      <c r="F9" s="12"/>
      <c r="G9" s="12"/>
      <c r="H9" s="12"/>
      <c r="I9" s="12"/>
      <c r="J9" s="52">
        <f t="shared" si="0"/>
        <v>-695</v>
      </c>
      <c r="K9" s="54"/>
    </row>
    <row r="10" spans="1:11" ht="15">
      <c r="A10" s="45"/>
      <c r="B10" s="53">
        <v>315174</v>
      </c>
      <c r="C10" s="50" t="s">
        <v>49</v>
      </c>
      <c r="D10" s="51">
        <v>-229</v>
      </c>
      <c r="E10" s="12"/>
      <c r="F10" s="12"/>
      <c r="G10" s="12"/>
      <c r="H10" s="12"/>
      <c r="I10" s="12"/>
      <c r="J10" s="52">
        <f t="shared" si="0"/>
        <v>-229</v>
      </c>
      <c r="K10" s="54"/>
    </row>
    <row r="11" spans="1:11" ht="15">
      <c r="A11" s="45"/>
      <c r="B11" s="53">
        <v>1047187</v>
      </c>
      <c r="C11" s="50" t="s">
        <v>50</v>
      </c>
      <c r="D11" s="51">
        <v>-957</v>
      </c>
      <c r="E11" s="12"/>
      <c r="F11" s="12"/>
      <c r="G11" s="12"/>
      <c r="H11" s="12"/>
      <c r="I11" s="12"/>
      <c r="J11" s="52">
        <f t="shared" si="0"/>
        <v>-957</v>
      </c>
      <c r="K11" s="54"/>
    </row>
    <row r="12" spans="1:11" ht="15">
      <c r="A12" s="45"/>
      <c r="B12" s="53">
        <v>1047343</v>
      </c>
      <c r="C12" s="50" t="s">
        <v>51</v>
      </c>
      <c r="D12" s="51">
        <v>302</v>
      </c>
      <c r="E12" s="12"/>
      <c r="F12" s="12"/>
      <c r="G12" s="12"/>
      <c r="H12" s="12"/>
      <c r="I12" s="12"/>
      <c r="J12" s="52">
        <f t="shared" si="0"/>
        <v>302</v>
      </c>
      <c r="K12" s="54"/>
    </row>
    <row r="13" spans="1:11" ht="15">
      <c r="A13" s="45"/>
      <c r="B13" s="55" t="s">
        <v>82</v>
      </c>
      <c r="C13" s="50" t="s">
        <v>52</v>
      </c>
      <c r="D13" s="51">
        <v>-23</v>
      </c>
      <c r="E13" s="12"/>
      <c r="F13" s="12"/>
      <c r="G13" s="12"/>
      <c r="H13" s="12"/>
      <c r="I13" s="12"/>
      <c r="J13" s="52">
        <f t="shared" si="0"/>
        <v>-23</v>
      </c>
      <c r="K13" s="54"/>
    </row>
    <row r="14" spans="1:11" ht="15">
      <c r="A14" s="45"/>
      <c r="B14" s="53">
        <v>1047220</v>
      </c>
      <c r="C14" s="50" t="s">
        <v>53</v>
      </c>
      <c r="D14" s="51">
        <v>-10049</v>
      </c>
      <c r="E14" s="12"/>
      <c r="F14" s="12"/>
      <c r="G14" s="12"/>
      <c r="H14" s="12"/>
      <c r="I14" s="12"/>
      <c r="J14" s="52">
        <f t="shared" si="0"/>
        <v>-10049</v>
      </c>
      <c r="K14" s="54"/>
    </row>
    <row r="15" spans="1:11" ht="15">
      <c r="A15" s="45"/>
      <c r="B15" s="53">
        <v>1047276</v>
      </c>
      <c r="C15" s="50" t="s">
        <v>54</v>
      </c>
      <c r="D15" s="51">
        <v>5734</v>
      </c>
      <c r="E15" s="12"/>
      <c r="F15" s="12"/>
      <c r="G15" s="12"/>
      <c r="H15" s="12"/>
      <c r="I15" s="12"/>
      <c r="J15" s="52">
        <f t="shared" si="0"/>
        <v>5734</v>
      </c>
      <c r="K15" s="54"/>
    </row>
    <row r="16" spans="1:11" ht="15">
      <c r="A16" s="2" t="s">
        <v>55</v>
      </c>
      <c r="B16" s="56"/>
      <c r="C16" s="56"/>
      <c r="D16" s="4">
        <f>SUM(D5:D15)</f>
        <v>-34893</v>
      </c>
      <c r="E16" s="57"/>
      <c r="F16" s="57"/>
      <c r="G16" s="57"/>
      <c r="H16" s="57"/>
      <c r="I16" s="57"/>
      <c r="J16" s="3">
        <f>SUM(J5:J15)</f>
        <v>-34893</v>
      </c>
      <c r="K16" s="54"/>
    </row>
    <row r="17" ht="15">
      <c r="K17" s="54"/>
    </row>
    <row r="18" spans="1:11" ht="15">
      <c r="A18" s="5" t="s">
        <v>4</v>
      </c>
      <c r="B18" s="58"/>
      <c r="C18" s="58"/>
      <c r="D18" s="59"/>
      <c r="E18" s="60"/>
      <c r="F18" s="60"/>
      <c r="G18" s="60"/>
      <c r="H18" s="60"/>
      <c r="I18" s="60"/>
      <c r="J18" s="61"/>
      <c r="K18" s="54"/>
    </row>
    <row r="19" spans="1:11" ht="15">
      <c r="A19" s="45"/>
      <c r="B19" s="53">
        <v>1039829</v>
      </c>
      <c r="C19" s="50" t="s">
        <v>5</v>
      </c>
      <c r="D19" s="51">
        <v>-32709</v>
      </c>
      <c r="E19" s="12"/>
      <c r="F19" s="12"/>
      <c r="G19" s="12"/>
      <c r="H19" s="12"/>
      <c r="I19" s="12"/>
      <c r="J19" s="20">
        <f>SUM(D19:I19)</f>
        <v>-32709</v>
      </c>
      <c r="K19" s="54"/>
    </row>
    <row r="20" spans="1:11" ht="15">
      <c r="A20" s="45"/>
      <c r="B20" s="53">
        <v>1039535</v>
      </c>
      <c r="C20" s="50" t="s">
        <v>6</v>
      </c>
      <c r="D20" s="51">
        <v>-75700</v>
      </c>
      <c r="E20" s="12"/>
      <c r="F20" s="12"/>
      <c r="G20" s="12"/>
      <c r="H20" s="12"/>
      <c r="I20" s="12"/>
      <c r="J20" s="20">
        <f aca="true" t="shared" si="1" ref="J20:J26">SUM(D20:I20)</f>
        <v>-75700</v>
      </c>
      <c r="K20" s="54"/>
    </row>
    <row r="21" spans="1:11" ht="15">
      <c r="A21" s="45"/>
      <c r="B21" s="53">
        <v>1046227</v>
      </c>
      <c r="C21" s="50" t="s">
        <v>7</v>
      </c>
      <c r="D21" s="51">
        <v>-929</v>
      </c>
      <c r="E21" s="12"/>
      <c r="F21" s="12"/>
      <c r="G21" s="12"/>
      <c r="H21" s="12"/>
      <c r="I21" s="12"/>
      <c r="J21" s="20">
        <f t="shared" si="1"/>
        <v>-929</v>
      </c>
      <c r="K21" s="54"/>
    </row>
    <row r="22" spans="1:11" ht="15">
      <c r="A22" s="45"/>
      <c r="B22" s="53">
        <v>1039827</v>
      </c>
      <c r="C22" s="50" t="s">
        <v>8</v>
      </c>
      <c r="D22" s="51">
        <v>-3053</v>
      </c>
      <c r="E22" s="12"/>
      <c r="F22" s="12"/>
      <c r="G22" s="12"/>
      <c r="H22" s="12"/>
      <c r="I22" s="12"/>
      <c r="J22" s="20">
        <f t="shared" si="1"/>
        <v>-3053</v>
      </c>
      <c r="K22" s="54"/>
    </row>
    <row r="23" spans="1:11" ht="15">
      <c r="A23" s="45"/>
      <c r="B23" s="53">
        <v>1039866</v>
      </c>
      <c r="C23" s="50" t="s">
        <v>9</v>
      </c>
      <c r="D23" s="51">
        <v>10878</v>
      </c>
      <c r="E23" s="12"/>
      <c r="F23" s="12"/>
      <c r="G23" s="12"/>
      <c r="H23" s="12"/>
      <c r="I23" s="12"/>
      <c r="J23" s="20">
        <f t="shared" si="1"/>
        <v>10878</v>
      </c>
      <c r="K23" s="54"/>
    </row>
    <row r="24" spans="1:11" ht="15">
      <c r="A24" s="45"/>
      <c r="B24" s="53">
        <v>1039869</v>
      </c>
      <c r="C24" s="50" t="s">
        <v>10</v>
      </c>
      <c r="D24" s="51">
        <v>970</v>
      </c>
      <c r="E24" s="12"/>
      <c r="F24" s="12"/>
      <c r="G24" s="12"/>
      <c r="H24" s="12"/>
      <c r="I24" s="12"/>
      <c r="J24" s="20">
        <f t="shared" si="1"/>
        <v>970</v>
      </c>
      <c r="K24" s="54"/>
    </row>
    <row r="25" spans="1:11" ht="15">
      <c r="A25" s="45"/>
      <c r="B25" s="53">
        <v>1039884</v>
      </c>
      <c r="C25" s="50" t="s">
        <v>11</v>
      </c>
      <c r="D25" s="51">
        <v>-11877</v>
      </c>
      <c r="E25" s="12"/>
      <c r="F25" s="12"/>
      <c r="G25" s="12"/>
      <c r="H25" s="12"/>
      <c r="I25" s="12"/>
      <c r="J25" s="20">
        <f t="shared" si="1"/>
        <v>-11877</v>
      </c>
      <c r="K25" s="54"/>
    </row>
    <row r="26" spans="1:11" ht="15">
      <c r="A26" s="45"/>
      <c r="B26" s="53">
        <v>316969</v>
      </c>
      <c r="C26" s="50" t="s">
        <v>12</v>
      </c>
      <c r="D26" s="51">
        <v>-1586</v>
      </c>
      <c r="E26" s="12"/>
      <c r="F26" s="12"/>
      <c r="G26" s="12"/>
      <c r="H26" s="12"/>
      <c r="I26" s="12"/>
      <c r="J26" s="20">
        <f t="shared" si="1"/>
        <v>-1586</v>
      </c>
      <c r="K26" s="54"/>
    </row>
    <row r="27" spans="1:11" ht="15">
      <c r="A27" s="30" t="s">
        <v>13</v>
      </c>
      <c r="B27" s="99"/>
      <c r="C27" s="100"/>
      <c r="D27" s="101">
        <f>SUM(D19:D26)</f>
        <v>-114006</v>
      </c>
      <c r="E27" s="13"/>
      <c r="F27" s="13"/>
      <c r="G27" s="13"/>
      <c r="H27" s="13"/>
      <c r="I27" s="31"/>
      <c r="J27" s="31">
        <f>SUM(J19:J26)</f>
        <v>-114006</v>
      </c>
      <c r="K27" s="54"/>
    </row>
    <row r="28" spans="1:11" ht="15">
      <c r="A28" s="22"/>
      <c r="B28" s="102"/>
      <c r="C28" s="102"/>
      <c r="D28" s="103"/>
      <c r="E28" s="23"/>
      <c r="F28" s="23"/>
      <c r="G28" s="23"/>
      <c r="H28" s="23"/>
      <c r="I28" s="23"/>
      <c r="J28" s="23"/>
      <c r="K28" s="54"/>
    </row>
    <row r="29" spans="1:11" ht="15">
      <c r="A29" s="5" t="s">
        <v>96</v>
      </c>
      <c r="B29" s="104"/>
      <c r="C29" s="105"/>
      <c r="D29" s="106"/>
      <c r="E29" s="19"/>
      <c r="F29" s="19"/>
      <c r="G29" s="19"/>
      <c r="H29" s="19"/>
      <c r="I29" s="32"/>
      <c r="J29" s="18"/>
      <c r="K29" s="54"/>
    </row>
    <row r="30" spans="1:11" ht="15">
      <c r="A30" s="24"/>
      <c r="B30" s="34">
        <v>1039895</v>
      </c>
      <c r="C30" s="35" t="s">
        <v>97</v>
      </c>
      <c r="D30" s="51">
        <v>-2040851</v>
      </c>
      <c r="E30" s="41"/>
      <c r="F30" s="41"/>
      <c r="G30" s="41"/>
      <c r="H30" s="41"/>
      <c r="I30" s="42"/>
      <c r="J30" s="43">
        <f>SUM(D30:I30)</f>
        <v>-2040851</v>
      </c>
      <c r="K30" s="54"/>
    </row>
    <row r="31" spans="1:11" ht="15">
      <c r="A31" s="2" t="s">
        <v>98</v>
      </c>
      <c r="B31" s="107"/>
      <c r="C31" s="108"/>
      <c r="D31" s="101">
        <f>D30</f>
        <v>-2040851</v>
      </c>
      <c r="E31" s="13"/>
      <c r="F31" s="13"/>
      <c r="G31" s="13"/>
      <c r="H31" s="13"/>
      <c r="I31" s="31"/>
      <c r="J31" s="33">
        <f>J30</f>
        <v>-2040851</v>
      </c>
      <c r="K31" s="54"/>
    </row>
    <row r="32" spans="1:11" ht="15">
      <c r="A32" s="28"/>
      <c r="B32" s="109"/>
      <c r="C32" s="109"/>
      <c r="D32" s="110"/>
      <c r="E32" s="29"/>
      <c r="F32" s="29"/>
      <c r="G32" s="29"/>
      <c r="H32" s="29"/>
      <c r="I32" s="29"/>
      <c r="J32" s="29"/>
      <c r="K32" s="54"/>
    </row>
    <row r="33" spans="1:11" ht="15">
      <c r="A33" s="1" t="s">
        <v>56</v>
      </c>
      <c r="B33" s="50"/>
      <c r="C33" s="50"/>
      <c r="D33" s="51"/>
      <c r="E33" s="12"/>
      <c r="F33" s="12"/>
      <c r="G33" s="12"/>
      <c r="H33" s="12"/>
      <c r="I33" s="12"/>
      <c r="J33" s="52"/>
      <c r="K33" s="54"/>
    </row>
    <row r="34" spans="1:11" ht="15">
      <c r="A34" s="45"/>
      <c r="B34" s="53" t="s">
        <v>57</v>
      </c>
      <c r="C34" s="50" t="s">
        <v>58</v>
      </c>
      <c r="D34" s="51">
        <v>-18367</v>
      </c>
      <c r="E34" s="12"/>
      <c r="F34" s="12"/>
      <c r="G34" s="12"/>
      <c r="H34" s="12"/>
      <c r="I34" s="12"/>
      <c r="J34" s="52">
        <f>SUM(D34:I34)</f>
        <v>-18367</v>
      </c>
      <c r="K34" s="54"/>
    </row>
    <row r="35" spans="1:11" ht="15">
      <c r="A35" s="2" t="s">
        <v>59</v>
      </c>
      <c r="B35" s="56"/>
      <c r="C35" s="56"/>
      <c r="D35" s="4">
        <f>D34</f>
        <v>-18367</v>
      </c>
      <c r="E35" s="57"/>
      <c r="F35" s="57"/>
      <c r="G35" s="57"/>
      <c r="H35" s="57"/>
      <c r="I35" s="57"/>
      <c r="J35" s="3">
        <f>J34</f>
        <v>-18367</v>
      </c>
      <c r="K35" s="54"/>
    </row>
    <row r="36" ht="15">
      <c r="K36" s="54"/>
    </row>
    <row r="37" spans="1:11" ht="15">
      <c r="A37" s="5" t="s">
        <v>14</v>
      </c>
      <c r="B37" s="58"/>
      <c r="C37" s="58"/>
      <c r="D37" s="59"/>
      <c r="E37" s="60"/>
      <c r="F37" s="60"/>
      <c r="G37" s="60"/>
      <c r="H37" s="60"/>
      <c r="I37" s="60"/>
      <c r="J37" s="61"/>
      <c r="K37" s="54"/>
    </row>
    <row r="38" spans="1:11" ht="15">
      <c r="A38" s="45"/>
      <c r="B38" s="62" t="s">
        <v>15</v>
      </c>
      <c r="C38" s="63" t="s">
        <v>16</v>
      </c>
      <c r="D38" s="51">
        <v>-6263</v>
      </c>
      <c r="E38" s="12"/>
      <c r="F38" s="12"/>
      <c r="G38" s="12"/>
      <c r="H38" s="12"/>
      <c r="I38" s="12"/>
      <c r="J38" s="20">
        <f>SUM(D38:I38)</f>
        <v>-6263</v>
      </c>
      <c r="K38" s="54"/>
    </row>
    <row r="39" spans="1:11" ht="15">
      <c r="A39" s="45"/>
      <c r="B39" s="62" t="s">
        <v>17</v>
      </c>
      <c r="C39" s="63" t="s">
        <v>18</v>
      </c>
      <c r="D39" s="51">
        <v>-3327</v>
      </c>
      <c r="E39" s="12"/>
      <c r="F39" s="12"/>
      <c r="G39" s="12"/>
      <c r="H39" s="12"/>
      <c r="I39" s="12"/>
      <c r="J39" s="20">
        <f>SUM(D39:I39)</f>
        <v>-3327</v>
      </c>
      <c r="K39" s="54"/>
    </row>
    <row r="40" spans="1:11" ht="15">
      <c r="A40" s="2" t="s">
        <v>19</v>
      </c>
      <c r="B40" s="56"/>
      <c r="C40" s="56"/>
      <c r="D40" s="4">
        <f>SUM(D38:D39)</f>
        <v>-9590</v>
      </c>
      <c r="E40" s="57"/>
      <c r="F40" s="57"/>
      <c r="G40" s="57"/>
      <c r="H40" s="57"/>
      <c r="I40" s="57"/>
      <c r="J40" s="3">
        <f>SUM(J38:J39)</f>
        <v>-9590</v>
      </c>
      <c r="K40" s="54"/>
    </row>
    <row r="41" spans="1:11" ht="15">
      <c r="A41" s="14"/>
      <c r="B41" s="107"/>
      <c r="C41" s="107"/>
      <c r="D41" s="111"/>
      <c r="E41" s="13"/>
      <c r="F41" s="13"/>
      <c r="G41" s="13"/>
      <c r="H41" s="13"/>
      <c r="I41" s="13"/>
      <c r="J41" s="13"/>
      <c r="K41" s="54"/>
    </row>
    <row r="42" spans="1:11" ht="15">
      <c r="A42" s="5" t="s">
        <v>20</v>
      </c>
      <c r="B42" s="58"/>
      <c r="C42" s="58"/>
      <c r="D42" s="59"/>
      <c r="E42" s="60"/>
      <c r="F42" s="60"/>
      <c r="G42" s="60"/>
      <c r="H42" s="60"/>
      <c r="I42" s="60"/>
      <c r="J42" s="61"/>
      <c r="K42" s="54"/>
    </row>
    <row r="43" spans="1:11" ht="15">
      <c r="A43" s="45"/>
      <c r="B43" s="53">
        <v>1044835</v>
      </c>
      <c r="C43" s="50" t="s">
        <v>21</v>
      </c>
      <c r="D43" s="51">
        <v>9338</v>
      </c>
      <c r="E43" s="12"/>
      <c r="F43" s="12"/>
      <c r="G43" s="12"/>
      <c r="H43" s="12"/>
      <c r="I43" s="12"/>
      <c r="J43" s="20">
        <f aca="true" t="shared" si="2" ref="J43:J51">SUM(D43:I43)</f>
        <v>9338</v>
      </c>
      <c r="K43" s="54"/>
    </row>
    <row r="44" spans="1:11" ht="15">
      <c r="A44" s="45"/>
      <c r="B44" s="53">
        <v>1044597</v>
      </c>
      <c r="C44" s="50" t="s">
        <v>22</v>
      </c>
      <c r="D44" s="51">
        <v>-12248</v>
      </c>
      <c r="E44" s="12"/>
      <c r="F44" s="12"/>
      <c r="G44" s="12"/>
      <c r="H44" s="12"/>
      <c r="I44" s="12"/>
      <c r="J44" s="20">
        <f t="shared" si="2"/>
        <v>-12248</v>
      </c>
      <c r="K44" s="54"/>
    </row>
    <row r="45" spans="1:11" ht="15">
      <c r="A45" s="45"/>
      <c r="B45" s="53">
        <v>1114766</v>
      </c>
      <c r="C45" s="50" t="s">
        <v>23</v>
      </c>
      <c r="D45" s="51">
        <v>573</v>
      </c>
      <c r="E45" s="12"/>
      <c r="F45" s="12"/>
      <c r="G45" s="12"/>
      <c r="H45" s="12"/>
      <c r="I45" s="12"/>
      <c r="J45" s="20">
        <f t="shared" si="2"/>
        <v>573</v>
      </c>
      <c r="K45" s="54"/>
    </row>
    <row r="46" spans="1:11" ht="15">
      <c r="A46" s="45"/>
      <c r="B46" s="53">
        <v>1114768</v>
      </c>
      <c r="C46" s="50" t="s">
        <v>24</v>
      </c>
      <c r="D46" s="51">
        <v>744</v>
      </c>
      <c r="E46" s="12"/>
      <c r="F46" s="12"/>
      <c r="G46" s="12"/>
      <c r="H46" s="12"/>
      <c r="I46" s="12"/>
      <c r="J46" s="20">
        <f t="shared" si="2"/>
        <v>744</v>
      </c>
      <c r="K46" s="54"/>
    </row>
    <row r="47" spans="1:11" ht="15">
      <c r="A47" s="45"/>
      <c r="B47" s="53">
        <v>1044671</v>
      </c>
      <c r="C47" s="50" t="s">
        <v>25</v>
      </c>
      <c r="D47" s="51">
        <v>-151940</v>
      </c>
      <c r="E47" s="15"/>
      <c r="F47" s="12"/>
      <c r="G47" s="12"/>
      <c r="H47" s="12"/>
      <c r="I47" s="12"/>
      <c r="J47" s="20">
        <f>SUM(D47:I47)</f>
        <v>-151940</v>
      </c>
      <c r="K47" s="54"/>
    </row>
    <row r="48" spans="1:11" ht="15">
      <c r="A48" s="45"/>
      <c r="B48" s="53">
        <v>1044592</v>
      </c>
      <c r="C48" s="50" t="s">
        <v>26</v>
      </c>
      <c r="D48" s="51">
        <v>-3005</v>
      </c>
      <c r="E48" s="15"/>
      <c r="F48" s="12"/>
      <c r="G48" s="12"/>
      <c r="H48" s="12"/>
      <c r="I48" s="12"/>
      <c r="J48" s="20">
        <f t="shared" si="2"/>
        <v>-3005</v>
      </c>
      <c r="K48" s="54"/>
    </row>
    <row r="49" spans="1:11" ht="15">
      <c r="A49" s="45"/>
      <c r="B49" s="53">
        <v>1044833</v>
      </c>
      <c r="C49" s="50" t="s">
        <v>27</v>
      </c>
      <c r="D49" s="51">
        <v>142817</v>
      </c>
      <c r="E49" s="15"/>
      <c r="F49" s="12"/>
      <c r="G49" s="12"/>
      <c r="H49" s="12"/>
      <c r="I49" s="12"/>
      <c r="J49" s="20">
        <f t="shared" si="2"/>
        <v>142817</v>
      </c>
      <c r="K49" s="54"/>
    </row>
    <row r="50" spans="1:11" ht="15">
      <c r="A50" s="45"/>
      <c r="B50" s="53">
        <v>1044754</v>
      </c>
      <c r="C50" s="50" t="s">
        <v>28</v>
      </c>
      <c r="D50" s="51">
        <v>15216</v>
      </c>
      <c r="E50" s="15"/>
      <c r="F50" s="12"/>
      <c r="G50" s="12"/>
      <c r="H50" s="12"/>
      <c r="I50" s="12"/>
      <c r="J50" s="20">
        <f t="shared" si="2"/>
        <v>15216</v>
      </c>
      <c r="K50" s="54"/>
    </row>
    <row r="51" spans="1:11" ht="15">
      <c r="A51" s="2" t="s">
        <v>29</v>
      </c>
      <c r="B51" s="56"/>
      <c r="C51" s="56"/>
      <c r="D51" s="4">
        <f>SUM(D43:D50)</f>
        <v>1495</v>
      </c>
      <c r="E51" s="57"/>
      <c r="F51" s="57"/>
      <c r="G51" s="57"/>
      <c r="H51" s="57"/>
      <c r="I51" s="57"/>
      <c r="J51" s="3">
        <f t="shared" si="2"/>
        <v>1495</v>
      </c>
      <c r="K51" s="54"/>
    </row>
    <row r="52" spans="1:11" ht="16.5" customHeight="1">
      <c r="A52" s="14"/>
      <c r="B52" s="107"/>
      <c r="C52" s="107"/>
      <c r="D52" s="111"/>
      <c r="E52" s="13"/>
      <c r="F52" s="13"/>
      <c r="G52" s="13"/>
      <c r="H52" s="13"/>
      <c r="I52" s="13"/>
      <c r="J52" s="13"/>
      <c r="K52" s="54"/>
    </row>
    <row r="53" spans="1:11" ht="15">
      <c r="A53" s="1" t="s">
        <v>60</v>
      </c>
      <c r="B53" s="53"/>
      <c r="C53" s="50"/>
      <c r="D53" s="51"/>
      <c r="E53" s="12"/>
      <c r="F53" s="12"/>
      <c r="G53" s="12"/>
      <c r="H53" s="12"/>
      <c r="I53" s="12"/>
      <c r="J53" s="52"/>
      <c r="K53" s="54"/>
    </row>
    <row r="54" spans="1:11" ht="15">
      <c r="A54" s="45"/>
      <c r="B54" s="53">
        <v>1047594</v>
      </c>
      <c r="C54" s="50" t="s">
        <v>61</v>
      </c>
      <c r="D54" s="51">
        <v>-3981</v>
      </c>
      <c r="E54" s="12"/>
      <c r="F54" s="12"/>
      <c r="G54" s="12"/>
      <c r="H54" s="12"/>
      <c r="I54" s="12"/>
      <c r="J54" s="52">
        <f>SUM(D54:I54)</f>
        <v>-3981</v>
      </c>
      <c r="K54" s="54"/>
    </row>
    <row r="55" spans="1:11" ht="15">
      <c r="A55" s="45"/>
      <c r="B55" s="53">
        <v>1033951</v>
      </c>
      <c r="C55" s="50" t="s">
        <v>62</v>
      </c>
      <c r="D55" s="51">
        <v>-73</v>
      </c>
      <c r="E55" s="12"/>
      <c r="F55" s="12"/>
      <c r="G55" s="12"/>
      <c r="H55" s="12"/>
      <c r="I55" s="12"/>
      <c r="J55" s="52">
        <f>SUM(D55:I55)</f>
        <v>-73</v>
      </c>
      <c r="K55" s="54"/>
    </row>
    <row r="56" spans="1:11" ht="15">
      <c r="A56" s="45"/>
      <c r="B56" s="53">
        <v>1047595</v>
      </c>
      <c r="C56" s="50" t="s">
        <v>63</v>
      </c>
      <c r="D56" s="51">
        <v>54</v>
      </c>
      <c r="E56" s="12"/>
      <c r="F56" s="12"/>
      <c r="G56" s="12"/>
      <c r="H56" s="12"/>
      <c r="I56" s="12"/>
      <c r="J56" s="52">
        <f>SUM(D56:I56)</f>
        <v>54</v>
      </c>
      <c r="K56" s="54"/>
    </row>
    <row r="57" spans="1:11" ht="15">
      <c r="A57" s="16" t="s">
        <v>64</v>
      </c>
      <c r="B57" s="64"/>
      <c r="C57" s="64"/>
      <c r="D57" s="17">
        <f>SUM(D54:D56)</f>
        <v>-4000</v>
      </c>
      <c r="E57" s="57"/>
      <c r="F57" s="57"/>
      <c r="G57" s="57"/>
      <c r="H57" s="57"/>
      <c r="I57" s="57"/>
      <c r="J57" s="3">
        <f>SUM(J54:J56)</f>
        <v>-4000</v>
      </c>
      <c r="K57" s="54"/>
    </row>
    <row r="58" ht="15">
      <c r="K58" s="54"/>
    </row>
    <row r="59" spans="1:11" ht="15">
      <c r="A59" s="5" t="s">
        <v>30</v>
      </c>
      <c r="B59" s="6"/>
      <c r="C59" s="6"/>
      <c r="D59" s="59"/>
      <c r="E59" s="60"/>
      <c r="F59" s="60"/>
      <c r="G59" s="60"/>
      <c r="H59" s="60"/>
      <c r="I59" s="60"/>
      <c r="J59" s="18"/>
      <c r="K59" s="54"/>
    </row>
    <row r="60" spans="1:11" ht="15">
      <c r="A60" s="45"/>
      <c r="B60" s="53">
        <v>1033532</v>
      </c>
      <c r="C60" s="50" t="s">
        <v>31</v>
      </c>
      <c r="D60" s="51">
        <v>-65906</v>
      </c>
      <c r="E60" s="12"/>
      <c r="F60" s="12"/>
      <c r="G60" s="12"/>
      <c r="H60" s="12"/>
      <c r="I60" s="12"/>
      <c r="J60" s="20">
        <f>SUM(D60:I60)</f>
        <v>-65906</v>
      </c>
      <c r="K60" s="54"/>
    </row>
    <row r="61" spans="1:11" ht="15">
      <c r="A61" s="45"/>
      <c r="B61" s="53">
        <v>1033533</v>
      </c>
      <c r="C61" s="50" t="s">
        <v>32</v>
      </c>
      <c r="D61" s="51">
        <v>-4974</v>
      </c>
      <c r="E61" s="12"/>
      <c r="F61" s="12"/>
      <c r="G61" s="12"/>
      <c r="H61" s="12"/>
      <c r="I61" s="12"/>
      <c r="J61" s="20">
        <f>SUM(D61:I61)</f>
        <v>-4974</v>
      </c>
      <c r="K61" s="54"/>
    </row>
    <row r="62" spans="1:11" ht="15">
      <c r="A62" s="45"/>
      <c r="B62" s="53" t="s">
        <v>33</v>
      </c>
      <c r="C62" s="50" t="s">
        <v>34</v>
      </c>
      <c r="D62" s="51">
        <v>-9536</v>
      </c>
      <c r="E62" s="12"/>
      <c r="F62" s="12"/>
      <c r="G62" s="12"/>
      <c r="H62" s="12"/>
      <c r="I62" s="12"/>
      <c r="J62" s="20">
        <f>SUM(D62:I62)</f>
        <v>-9536</v>
      </c>
      <c r="K62" s="54"/>
    </row>
    <row r="63" spans="1:11" ht="15">
      <c r="A63" s="45"/>
      <c r="B63" s="53">
        <v>1033534</v>
      </c>
      <c r="C63" s="50" t="s">
        <v>35</v>
      </c>
      <c r="D63" s="51">
        <v>-24959</v>
      </c>
      <c r="E63" s="12"/>
      <c r="F63" s="12"/>
      <c r="G63" s="12"/>
      <c r="H63" s="12"/>
      <c r="I63" s="12"/>
      <c r="J63" s="20">
        <f>SUM(D63:I63)</f>
        <v>-24959</v>
      </c>
      <c r="K63" s="54"/>
    </row>
    <row r="64" spans="1:11" ht="15">
      <c r="A64" s="44"/>
      <c r="B64" s="53">
        <v>1033535</v>
      </c>
      <c r="C64" s="50" t="s">
        <v>36</v>
      </c>
      <c r="D64" s="51">
        <v>9536</v>
      </c>
      <c r="E64" s="12"/>
      <c r="F64" s="12"/>
      <c r="G64" s="12"/>
      <c r="H64" s="12"/>
      <c r="I64" s="12"/>
      <c r="J64" s="20">
        <f>SUM(D64:I64)</f>
        <v>9536</v>
      </c>
      <c r="K64" s="54"/>
    </row>
    <row r="65" spans="1:11" ht="15">
      <c r="A65" s="2" t="s">
        <v>37</v>
      </c>
      <c r="B65" s="56"/>
      <c r="C65" s="56"/>
      <c r="D65" s="4">
        <f>SUM(D60:D64)</f>
        <v>-95839</v>
      </c>
      <c r="E65" s="57"/>
      <c r="F65" s="57"/>
      <c r="G65" s="57"/>
      <c r="H65" s="57"/>
      <c r="I65" s="57"/>
      <c r="J65" s="3">
        <f>SUM(D65:I65)</f>
        <v>-95839</v>
      </c>
      <c r="K65" s="54"/>
    </row>
    <row r="66" ht="15">
      <c r="K66" s="54"/>
    </row>
    <row r="67" spans="1:11" ht="15">
      <c r="A67" s="5" t="s">
        <v>38</v>
      </c>
      <c r="B67" s="6"/>
      <c r="C67" s="6"/>
      <c r="D67" s="59"/>
      <c r="E67" s="60"/>
      <c r="F67" s="60"/>
      <c r="G67" s="60"/>
      <c r="H67" s="60"/>
      <c r="I67" s="60"/>
      <c r="J67" s="18"/>
      <c r="K67" s="54"/>
    </row>
    <row r="68" spans="1:11" ht="15">
      <c r="A68" s="45"/>
      <c r="B68" s="53">
        <v>1033537</v>
      </c>
      <c r="C68" s="50" t="s">
        <v>39</v>
      </c>
      <c r="D68" s="51">
        <v>94528</v>
      </c>
      <c r="E68" s="12"/>
      <c r="F68" s="12"/>
      <c r="G68" s="12"/>
      <c r="H68" s="12"/>
      <c r="I68" s="12"/>
      <c r="J68" s="39">
        <f>SUM(D68:I68)</f>
        <v>94528</v>
      </c>
      <c r="K68" s="54"/>
    </row>
    <row r="69" spans="1:11" ht="15">
      <c r="A69" s="45"/>
      <c r="B69" s="53">
        <v>1033538</v>
      </c>
      <c r="C69" s="50" t="s">
        <v>40</v>
      </c>
      <c r="D69" s="51">
        <v>-44722</v>
      </c>
      <c r="E69" s="12"/>
      <c r="F69" s="12"/>
      <c r="G69" s="12"/>
      <c r="H69" s="12"/>
      <c r="I69" s="12"/>
      <c r="J69" s="39">
        <f>SUM(D69:I69)</f>
        <v>-44722</v>
      </c>
      <c r="K69" s="54"/>
    </row>
    <row r="70" spans="1:11" ht="15">
      <c r="A70" s="45"/>
      <c r="B70" s="53">
        <v>1033539</v>
      </c>
      <c r="C70" s="50" t="s">
        <v>41</v>
      </c>
      <c r="D70" s="51">
        <v>-21837</v>
      </c>
      <c r="E70" s="12"/>
      <c r="F70" s="12"/>
      <c r="G70" s="12"/>
      <c r="H70" s="12"/>
      <c r="I70" s="12"/>
      <c r="J70" s="39">
        <f>SUM(D70:I70)</f>
        <v>-21837</v>
      </c>
      <c r="K70" s="54"/>
    </row>
    <row r="71" spans="1:11" ht="15">
      <c r="A71" s="2" t="s">
        <v>42</v>
      </c>
      <c r="B71" s="56"/>
      <c r="C71" s="56"/>
      <c r="D71" s="4">
        <f>SUM(D68:D70)</f>
        <v>27969</v>
      </c>
      <c r="E71" s="57"/>
      <c r="F71" s="57"/>
      <c r="G71" s="57"/>
      <c r="H71" s="57"/>
      <c r="I71" s="57"/>
      <c r="J71" s="3">
        <f>SUM(D71:I71)</f>
        <v>27969</v>
      </c>
      <c r="K71" s="54"/>
    </row>
    <row r="72" ht="15">
      <c r="K72" s="54"/>
    </row>
    <row r="73" spans="1:11" ht="15">
      <c r="A73" s="5" t="s">
        <v>65</v>
      </c>
      <c r="B73" s="6"/>
      <c r="C73" s="7"/>
      <c r="D73" s="19"/>
      <c r="E73" s="19"/>
      <c r="F73" s="19"/>
      <c r="G73" s="19"/>
      <c r="H73" s="19"/>
      <c r="I73" s="19"/>
      <c r="J73" s="18"/>
      <c r="K73" s="54"/>
    </row>
    <row r="74" spans="1:11" ht="15">
      <c r="A74" s="45"/>
      <c r="B74" s="9">
        <v>1033971</v>
      </c>
      <c r="C74" s="10" t="s">
        <v>66</v>
      </c>
      <c r="D74" s="11">
        <v>-80196</v>
      </c>
      <c r="E74" s="8"/>
      <c r="F74" s="12"/>
      <c r="G74" s="12"/>
      <c r="H74" s="12"/>
      <c r="I74" s="12"/>
      <c r="J74" s="20">
        <f>SUM(D74:I74)</f>
        <v>-80196</v>
      </c>
      <c r="K74" s="54"/>
    </row>
    <row r="75" spans="1:11" ht="15">
      <c r="A75" s="45"/>
      <c r="B75" s="9">
        <v>1033976</v>
      </c>
      <c r="C75" s="10" t="s">
        <v>53</v>
      </c>
      <c r="D75" s="11">
        <v>-13579</v>
      </c>
      <c r="E75" s="12"/>
      <c r="F75" s="12"/>
      <c r="G75" s="12"/>
      <c r="H75" s="12"/>
      <c r="I75" s="12"/>
      <c r="J75" s="20">
        <f>SUM(D75:I75)</f>
        <v>-13579</v>
      </c>
      <c r="K75" s="54"/>
    </row>
    <row r="76" spans="1:11" ht="15">
      <c r="A76" s="16" t="s">
        <v>67</v>
      </c>
      <c r="B76" s="64"/>
      <c r="C76" s="64"/>
      <c r="D76" s="17">
        <f>SUM(D74:D75)</f>
        <v>-93775</v>
      </c>
      <c r="E76" s="57"/>
      <c r="F76" s="57"/>
      <c r="G76" s="57"/>
      <c r="H76" s="57"/>
      <c r="I76" s="57"/>
      <c r="J76" s="3">
        <f>SUM(D76:I76)</f>
        <v>-93775</v>
      </c>
      <c r="K76" s="54"/>
    </row>
    <row r="77" spans="1:11" ht="15">
      <c r="A77" s="22"/>
      <c r="B77" s="65"/>
      <c r="C77" s="65"/>
      <c r="D77" s="23"/>
      <c r="E77" s="37"/>
      <c r="F77" s="37"/>
      <c r="G77" s="37"/>
      <c r="H77" s="37"/>
      <c r="I77" s="37"/>
      <c r="J77" s="23"/>
      <c r="K77" s="54"/>
    </row>
    <row r="78" spans="1:11" ht="15">
      <c r="A78" s="5" t="s">
        <v>89</v>
      </c>
      <c r="B78" s="66"/>
      <c r="C78" s="67"/>
      <c r="D78" s="27"/>
      <c r="E78" s="60"/>
      <c r="F78" s="60"/>
      <c r="G78" s="60"/>
      <c r="H78" s="60"/>
      <c r="I78" s="68"/>
      <c r="J78" s="18"/>
      <c r="K78" s="54"/>
    </row>
    <row r="79" spans="1:11" ht="15">
      <c r="A79" s="25"/>
      <c r="B79" s="65">
        <v>377136</v>
      </c>
      <c r="C79" s="69" t="s">
        <v>83</v>
      </c>
      <c r="D79" s="36">
        <v>-55666</v>
      </c>
      <c r="E79" s="37"/>
      <c r="F79" s="37"/>
      <c r="G79" s="37"/>
      <c r="H79" s="37"/>
      <c r="I79" s="38"/>
      <c r="J79" s="39">
        <f>D79</f>
        <v>-55666</v>
      </c>
      <c r="K79" s="54"/>
    </row>
    <row r="80" spans="1:11" ht="15">
      <c r="A80" s="25"/>
      <c r="B80" s="65">
        <v>377216</v>
      </c>
      <c r="C80" s="69" t="s">
        <v>84</v>
      </c>
      <c r="D80" s="36">
        <v>-219876</v>
      </c>
      <c r="E80" s="37"/>
      <c r="F80" s="37"/>
      <c r="G80" s="37"/>
      <c r="H80" s="37"/>
      <c r="I80" s="38"/>
      <c r="J80" s="39">
        <f>D80</f>
        <v>-219876</v>
      </c>
      <c r="K80" s="54"/>
    </row>
    <row r="81" spans="1:11" ht="15">
      <c r="A81" s="24"/>
      <c r="B81" s="70">
        <v>377233</v>
      </c>
      <c r="C81" s="71" t="s">
        <v>85</v>
      </c>
      <c r="D81" s="40">
        <v>-54549</v>
      </c>
      <c r="E81" s="41"/>
      <c r="F81" s="41"/>
      <c r="G81" s="41"/>
      <c r="H81" s="41"/>
      <c r="I81" s="42"/>
      <c r="J81" s="43">
        <f>D81</f>
        <v>-54549</v>
      </c>
      <c r="K81" s="54"/>
    </row>
    <row r="82" spans="1:11" ht="15">
      <c r="A82" s="24" t="s">
        <v>90</v>
      </c>
      <c r="B82" s="72"/>
      <c r="C82" s="72"/>
      <c r="D82" s="26">
        <f>SUM(D79:D81)</f>
        <v>-330091</v>
      </c>
      <c r="E82" s="41"/>
      <c r="F82" s="41"/>
      <c r="G82" s="41"/>
      <c r="H82" s="41"/>
      <c r="I82" s="41"/>
      <c r="J82" s="3">
        <f>SUM(D82:I82)</f>
        <v>-330091</v>
      </c>
      <c r="K82" s="54"/>
    </row>
    <row r="83" spans="1:11" ht="15">
      <c r="A83" s="22"/>
      <c r="B83" s="65"/>
      <c r="C83" s="65"/>
      <c r="D83" s="23"/>
      <c r="E83" s="37"/>
      <c r="F83" s="37"/>
      <c r="G83" s="37"/>
      <c r="H83" s="37"/>
      <c r="I83" s="37"/>
      <c r="J83" s="23"/>
      <c r="K83" s="54"/>
    </row>
    <row r="84" spans="1:11" ht="15">
      <c r="A84" s="5" t="s">
        <v>91</v>
      </c>
      <c r="B84" s="66"/>
      <c r="C84" s="67"/>
      <c r="D84" s="27"/>
      <c r="E84" s="60"/>
      <c r="F84" s="60"/>
      <c r="G84" s="60"/>
      <c r="H84" s="60"/>
      <c r="I84" s="68"/>
      <c r="J84" s="18"/>
      <c r="K84" s="54"/>
    </row>
    <row r="85" spans="1:11" ht="15">
      <c r="A85" s="25"/>
      <c r="B85" s="9">
        <v>378218</v>
      </c>
      <c r="C85" s="69" t="s">
        <v>87</v>
      </c>
      <c r="D85" s="36">
        <v>-72290</v>
      </c>
      <c r="E85" s="37"/>
      <c r="F85" s="37"/>
      <c r="G85" s="37"/>
      <c r="H85" s="37"/>
      <c r="I85" s="38"/>
      <c r="J85" s="39">
        <f>D85</f>
        <v>-72290</v>
      </c>
      <c r="K85" s="54"/>
    </row>
    <row r="86" spans="1:11" ht="15">
      <c r="A86" s="24"/>
      <c r="B86" s="70" t="s">
        <v>86</v>
      </c>
      <c r="C86" s="71" t="s">
        <v>88</v>
      </c>
      <c r="D86" s="40">
        <v>2550</v>
      </c>
      <c r="E86" s="41"/>
      <c r="F86" s="41"/>
      <c r="G86" s="41"/>
      <c r="H86" s="41"/>
      <c r="I86" s="42"/>
      <c r="J86" s="39">
        <f>D86</f>
        <v>2550</v>
      </c>
      <c r="K86" s="54"/>
    </row>
    <row r="87" spans="1:11" ht="15">
      <c r="A87" s="2" t="s">
        <v>95</v>
      </c>
      <c r="B87" s="56"/>
      <c r="C87" s="73"/>
      <c r="D87" s="4">
        <f>SUM(D84:D86)</f>
        <v>-69740</v>
      </c>
      <c r="E87" s="57"/>
      <c r="F87" s="57"/>
      <c r="G87" s="57"/>
      <c r="H87" s="57"/>
      <c r="I87" s="74"/>
      <c r="J87" s="3">
        <f>SUM(D87:I87)</f>
        <v>-69740</v>
      </c>
      <c r="K87" s="54"/>
    </row>
    <row r="88" spans="1:11" ht="15">
      <c r="A88" s="22"/>
      <c r="B88" s="65"/>
      <c r="C88" s="65"/>
      <c r="D88" s="23"/>
      <c r="E88" s="37"/>
      <c r="F88" s="37"/>
      <c r="G88" s="37"/>
      <c r="H88" s="37"/>
      <c r="I88" s="37"/>
      <c r="J88" s="23"/>
      <c r="K88" s="54"/>
    </row>
    <row r="89" spans="1:11" ht="15">
      <c r="A89" s="5" t="s">
        <v>92</v>
      </c>
      <c r="B89" s="66"/>
      <c r="C89" s="67"/>
      <c r="D89" s="27"/>
      <c r="E89" s="60"/>
      <c r="F89" s="60"/>
      <c r="G89" s="60"/>
      <c r="H89" s="60"/>
      <c r="I89" s="68"/>
      <c r="J89" s="18"/>
      <c r="K89" s="54"/>
    </row>
    <row r="90" spans="1:11" ht="15">
      <c r="A90" s="25"/>
      <c r="B90" s="65" t="s">
        <v>93</v>
      </c>
      <c r="C90" s="69" t="s">
        <v>94</v>
      </c>
      <c r="D90" s="36">
        <v>739997</v>
      </c>
      <c r="E90" s="37"/>
      <c r="F90" s="37"/>
      <c r="G90" s="37"/>
      <c r="H90" s="37"/>
      <c r="I90" s="38"/>
      <c r="J90" s="39">
        <f>SUM(D90:I90)</f>
        <v>739997</v>
      </c>
      <c r="K90" s="54"/>
    </row>
    <row r="91" spans="1:11" ht="15">
      <c r="A91" s="2" t="s">
        <v>92</v>
      </c>
      <c r="B91" s="75"/>
      <c r="C91" s="76"/>
      <c r="D91" s="4">
        <f>D90</f>
        <v>739997</v>
      </c>
      <c r="E91" s="57"/>
      <c r="F91" s="57"/>
      <c r="G91" s="57"/>
      <c r="H91" s="57"/>
      <c r="I91" s="74"/>
      <c r="J91" s="3">
        <f>SUM(D91:I91)</f>
        <v>739997</v>
      </c>
      <c r="K91" s="54"/>
    </row>
    <row r="92" spans="1:11" ht="15">
      <c r="A92" s="22"/>
      <c r="B92" s="65"/>
      <c r="C92" s="65"/>
      <c r="D92" s="23"/>
      <c r="E92" s="37"/>
      <c r="F92" s="37"/>
      <c r="G92" s="37"/>
      <c r="H92" s="37"/>
      <c r="I92" s="37"/>
      <c r="J92" s="23"/>
      <c r="K92" s="54"/>
    </row>
    <row r="93" spans="1:11" ht="15">
      <c r="A93" s="5" t="s">
        <v>80</v>
      </c>
      <c r="B93" s="58"/>
      <c r="C93" s="58"/>
      <c r="D93" s="59"/>
      <c r="E93" s="60"/>
      <c r="F93" s="60"/>
      <c r="G93" s="60"/>
      <c r="H93" s="60"/>
      <c r="I93" s="60"/>
      <c r="J93" s="61"/>
      <c r="K93" s="54"/>
    </row>
    <row r="94" spans="1:11" ht="15">
      <c r="A94" s="25"/>
      <c r="B94" s="53">
        <v>1034868</v>
      </c>
      <c r="C94" s="77" t="s">
        <v>101</v>
      </c>
      <c r="D94" s="36">
        <v>12282</v>
      </c>
      <c r="E94" s="37"/>
      <c r="F94" s="37"/>
      <c r="G94" s="37"/>
      <c r="H94" s="37"/>
      <c r="I94" s="37"/>
      <c r="J94" s="20">
        <f>SUM(D94:I94)</f>
        <v>12282</v>
      </c>
      <c r="K94" s="54"/>
    </row>
    <row r="95" spans="1:11" ht="15">
      <c r="A95" s="45"/>
      <c r="B95" s="53">
        <v>1116275</v>
      </c>
      <c r="C95" s="50" t="s">
        <v>44</v>
      </c>
      <c r="D95" s="51">
        <v>7775</v>
      </c>
      <c r="E95" s="12"/>
      <c r="F95" s="12"/>
      <c r="G95" s="12"/>
      <c r="H95" s="12"/>
      <c r="I95" s="12"/>
      <c r="J95" s="20">
        <f>SUM(D95:I95)</f>
        <v>7775</v>
      </c>
      <c r="K95" s="54"/>
    </row>
    <row r="96" spans="1:11" ht="15">
      <c r="A96" s="45"/>
      <c r="B96" s="53">
        <v>1116281</v>
      </c>
      <c r="C96" s="50" t="s">
        <v>68</v>
      </c>
      <c r="D96" s="51">
        <v>-7775</v>
      </c>
      <c r="E96" s="12"/>
      <c r="F96" s="12"/>
      <c r="G96" s="12"/>
      <c r="H96" s="12"/>
      <c r="I96" s="12"/>
      <c r="J96" s="20">
        <f>SUM(D96:I96)</f>
        <v>-7775</v>
      </c>
      <c r="K96" s="54"/>
    </row>
    <row r="97" spans="1:11" ht="15">
      <c r="A97" s="16" t="s">
        <v>81</v>
      </c>
      <c r="B97" s="64"/>
      <c r="C97" s="64"/>
      <c r="D97" s="17">
        <f>SUM(D94:D96)</f>
        <v>12282</v>
      </c>
      <c r="E97" s="57"/>
      <c r="F97" s="57"/>
      <c r="G97" s="57"/>
      <c r="H97" s="57"/>
      <c r="I97" s="57"/>
      <c r="J97" s="3">
        <f>SUM(J94:J96)</f>
        <v>12282</v>
      </c>
      <c r="K97" s="54"/>
    </row>
    <row r="98" ht="15">
      <c r="K98" s="54"/>
    </row>
    <row r="99" spans="1:11" ht="15">
      <c r="A99" s="5" t="s">
        <v>69</v>
      </c>
      <c r="B99" s="58"/>
      <c r="C99" s="78"/>
      <c r="D99" s="59"/>
      <c r="E99" s="60"/>
      <c r="F99" s="60"/>
      <c r="G99" s="60"/>
      <c r="H99" s="60"/>
      <c r="I99" s="79"/>
      <c r="J99" s="61"/>
      <c r="K99" s="54"/>
    </row>
    <row r="100" spans="1:11" ht="15">
      <c r="A100" s="1"/>
      <c r="B100" s="53" t="s">
        <v>70</v>
      </c>
      <c r="C100" s="50" t="s">
        <v>71</v>
      </c>
      <c r="D100" s="51">
        <v>-243</v>
      </c>
      <c r="E100" s="12"/>
      <c r="F100" s="12"/>
      <c r="G100" s="12"/>
      <c r="H100" s="12"/>
      <c r="I100" s="12"/>
      <c r="J100" s="20">
        <f>SUM(D100:I100)</f>
        <v>-243</v>
      </c>
      <c r="K100" s="54"/>
    </row>
    <row r="101" spans="1:11" ht="15">
      <c r="A101" s="16" t="s">
        <v>72</v>
      </c>
      <c r="B101" s="64"/>
      <c r="C101" s="64"/>
      <c r="D101" s="17">
        <f>SUM(D100)</f>
        <v>-243</v>
      </c>
      <c r="E101" s="57"/>
      <c r="F101" s="57"/>
      <c r="G101" s="57"/>
      <c r="H101" s="57"/>
      <c r="I101" s="57"/>
      <c r="J101" s="3">
        <f>SUM(D101:I101)</f>
        <v>-243</v>
      </c>
      <c r="K101" s="54"/>
    </row>
    <row r="102" ht="15">
      <c r="K102" s="54"/>
    </row>
    <row r="103" spans="1:11" ht="15">
      <c r="A103" s="5" t="s">
        <v>73</v>
      </c>
      <c r="B103" s="58"/>
      <c r="C103" s="58"/>
      <c r="D103" s="59"/>
      <c r="E103" s="60"/>
      <c r="F103" s="60"/>
      <c r="G103" s="60"/>
      <c r="H103" s="60"/>
      <c r="I103" s="60"/>
      <c r="J103" s="61"/>
      <c r="K103" s="54"/>
    </row>
    <row r="104" spans="1:11" ht="15">
      <c r="A104" s="1"/>
      <c r="B104" s="50" t="s">
        <v>74</v>
      </c>
      <c r="C104" s="50" t="s">
        <v>75</v>
      </c>
      <c r="D104" s="51">
        <v>-996789</v>
      </c>
      <c r="E104" s="12"/>
      <c r="F104" s="12"/>
      <c r="G104" s="12"/>
      <c r="H104" s="12"/>
      <c r="I104" s="12"/>
      <c r="J104" s="20">
        <f>SUM(D104:I104)</f>
        <v>-996789</v>
      </c>
      <c r="K104" s="54"/>
    </row>
    <row r="105" spans="1:11" ht="15">
      <c r="A105" s="45"/>
      <c r="B105" s="53" t="s">
        <v>76</v>
      </c>
      <c r="C105" s="50" t="s">
        <v>77</v>
      </c>
      <c r="D105" s="51">
        <v>-12282</v>
      </c>
      <c r="E105" s="12"/>
      <c r="F105" s="12"/>
      <c r="G105" s="12"/>
      <c r="H105" s="12"/>
      <c r="I105" s="12"/>
      <c r="J105" s="20">
        <f>SUM(D105:I105)</f>
        <v>-12282</v>
      </c>
      <c r="K105" s="54"/>
    </row>
    <row r="106" spans="1:11" ht="15">
      <c r="A106" s="16" t="s">
        <v>78</v>
      </c>
      <c r="B106" s="64"/>
      <c r="C106" s="64"/>
      <c r="D106" s="17">
        <f>SUM(D104:D105)</f>
        <v>-1009071</v>
      </c>
      <c r="E106" s="57"/>
      <c r="F106" s="57"/>
      <c r="G106" s="57"/>
      <c r="H106" s="57"/>
      <c r="I106" s="57"/>
      <c r="J106" s="3">
        <f>SUM(D106:I106)</f>
        <v>-1009071</v>
      </c>
      <c r="K106" s="54"/>
    </row>
    <row r="107" spans="1:11" ht="15">
      <c r="A107" s="22"/>
      <c r="B107" s="65"/>
      <c r="C107" s="65"/>
      <c r="D107" s="23"/>
      <c r="E107" s="37"/>
      <c r="F107" s="37"/>
      <c r="G107" s="37"/>
      <c r="H107" s="37"/>
      <c r="I107" s="37"/>
      <c r="J107" s="23"/>
      <c r="K107" s="54"/>
    </row>
    <row r="108" spans="1:11" ht="15">
      <c r="A108" s="5" t="s">
        <v>106</v>
      </c>
      <c r="B108" s="58"/>
      <c r="C108" s="58"/>
      <c r="D108" s="59"/>
      <c r="E108" s="60"/>
      <c r="F108" s="60"/>
      <c r="G108" s="60"/>
      <c r="H108" s="60"/>
      <c r="I108" s="60"/>
      <c r="J108" s="61"/>
      <c r="K108" s="54"/>
    </row>
    <row r="109" spans="1:11" ht="15">
      <c r="A109" s="25"/>
      <c r="B109" s="53">
        <v>387304</v>
      </c>
      <c r="C109" s="77" t="s">
        <v>108</v>
      </c>
      <c r="D109" s="36">
        <v>316</v>
      </c>
      <c r="E109" s="37"/>
      <c r="F109" s="37"/>
      <c r="G109" s="37"/>
      <c r="H109" s="37"/>
      <c r="I109" s="37"/>
      <c r="J109" s="20">
        <f>SUM(D109:I109)</f>
        <v>316</v>
      </c>
      <c r="K109" s="54"/>
    </row>
    <row r="110" spans="1:11" ht="15">
      <c r="A110" s="45"/>
      <c r="B110" s="53">
        <v>387306</v>
      </c>
      <c r="C110" s="50" t="s">
        <v>109</v>
      </c>
      <c r="D110" s="51">
        <v>-283</v>
      </c>
      <c r="E110" s="12"/>
      <c r="F110" s="12"/>
      <c r="G110" s="12"/>
      <c r="H110" s="12"/>
      <c r="I110" s="12"/>
      <c r="J110" s="20">
        <f>SUM(D110:I110)</f>
        <v>-283</v>
      </c>
      <c r="K110" s="54"/>
    </row>
    <row r="111" spans="1:11" ht="15">
      <c r="A111" s="45"/>
      <c r="B111" s="53">
        <v>387314</v>
      </c>
      <c r="C111" s="50" t="s">
        <v>110</v>
      </c>
      <c r="D111" s="51">
        <v>118</v>
      </c>
      <c r="E111" s="12"/>
      <c r="F111" s="12"/>
      <c r="G111" s="12"/>
      <c r="H111" s="12"/>
      <c r="I111" s="12"/>
      <c r="J111" s="20">
        <f>SUM(D111:I111)</f>
        <v>118</v>
      </c>
      <c r="K111" s="54"/>
    </row>
    <row r="112" spans="1:11" ht="15">
      <c r="A112" s="46" t="s">
        <v>107</v>
      </c>
      <c r="B112" s="64"/>
      <c r="C112" s="64"/>
      <c r="D112" s="17">
        <f>SUM(D109:D111)</f>
        <v>151</v>
      </c>
      <c r="E112" s="57"/>
      <c r="F112" s="57"/>
      <c r="G112" s="57"/>
      <c r="H112" s="57"/>
      <c r="I112" s="57"/>
      <c r="J112" s="3">
        <f>SUM(J109:J111)</f>
        <v>151</v>
      </c>
      <c r="K112" s="54"/>
    </row>
    <row r="113" spans="1:11" ht="15">
      <c r="A113" s="25"/>
      <c r="B113" s="77"/>
      <c r="C113" s="65"/>
      <c r="D113" s="23"/>
      <c r="E113" s="37"/>
      <c r="F113" s="37"/>
      <c r="G113" s="37"/>
      <c r="H113" s="37"/>
      <c r="I113" s="37"/>
      <c r="J113" s="23"/>
      <c r="K113" s="54"/>
    </row>
    <row r="114" spans="1:11" ht="15">
      <c r="A114" s="5" t="s">
        <v>99</v>
      </c>
      <c r="B114" s="58"/>
      <c r="C114" s="58"/>
      <c r="D114" s="59"/>
      <c r="E114" s="60"/>
      <c r="F114" s="60"/>
      <c r="G114" s="60"/>
      <c r="H114" s="60"/>
      <c r="I114" s="60"/>
      <c r="J114" s="61"/>
      <c r="K114" s="54"/>
    </row>
    <row r="115" spans="1:11" ht="15">
      <c r="A115" s="44"/>
      <c r="B115" s="80">
        <v>1040873</v>
      </c>
      <c r="C115" s="77" t="s">
        <v>102</v>
      </c>
      <c r="D115" s="36">
        <v>-42</v>
      </c>
      <c r="E115" s="37"/>
      <c r="F115" s="37"/>
      <c r="G115" s="37"/>
      <c r="H115" s="37"/>
      <c r="I115" s="37"/>
      <c r="J115" s="20">
        <f>SUM(D115:I115)</f>
        <v>-42</v>
      </c>
      <c r="K115" s="54"/>
    </row>
    <row r="116" spans="1:11" ht="15">
      <c r="A116" s="44"/>
      <c r="B116" s="80" t="s">
        <v>105</v>
      </c>
      <c r="C116" s="77" t="s">
        <v>103</v>
      </c>
      <c r="D116" s="36">
        <v>-494</v>
      </c>
      <c r="E116" s="37"/>
      <c r="F116" s="37"/>
      <c r="G116" s="37"/>
      <c r="H116" s="37"/>
      <c r="I116" s="37"/>
      <c r="J116" s="20">
        <f>SUM(D116:I116)</f>
        <v>-494</v>
      </c>
      <c r="K116" s="54"/>
    </row>
    <row r="117" spans="1:11" ht="15">
      <c r="A117" s="45"/>
      <c r="B117" s="81">
        <v>1116689</v>
      </c>
      <c r="C117" s="50" t="s">
        <v>104</v>
      </c>
      <c r="D117" s="51">
        <v>-102782</v>
      </c>
      <c r="E117" s="12"/>
      <c r="F117" s="12"/>
      <c r="G117" s="12"/>
      <c r="H117" s="12"/>
      <c r="I117" s="12"/>
      <c r="J117" s="20">
        <f>SUM(D117:I117)</f>
        <v>-102782</v>
      </c>
      <c r="K117" s="54"/>
    </row>
    <row r="118" spans="1:11" ht="15">
      <c r="A118" s="2" t="s">
        <v>100</v>
      </c>
      <c r="B118" s="56"/>
      <c r="C118" s="56"/>
      <c r="D118" s="4">
        <f>SUM(D115:D117)</f>
        <v>-103318</v>
      </c>
      <c r="E118" s="57"/>
      <c r="F118" s="57"/>
      <c r="G118" s="57"/>
      <c r="H118" s="57"/>
      <c r="I118" s="57"/>
      <c r="J118" s="4">
        <f>SUM(J115:J117)</f>
        <v>-103318</v>
      </c>
      <c r="K118" s="54"/>
    </row>
    <row r="119" spans="1:11" ht="15">
      <c r="A119" s="22"/>
      <c r="B119" s="65"/>
      <c r="C119" s="65"/>
      <c r="D119" s="23"/>
      <c r="E119" s="37"/>
      <c r="F119" s="37"/>
      <c r="G119" s="37"/>
      <c r="H119" s="37"/>
      <c r="I119" s="37"/>
      <c r="J119" s="23"/>
      <c r="K119" s="54"/>
    </row>
    <row r="120" spans="1:11" ht="15">
      <c r="A120" s="5" t="s">
        <v>129</v>
      </c>
      <c r="B120" s="66"/>
      <c r="C120" s="67"/>
      <c r="D120" s="19"/>
      <c r="E120" s="60"/>
      <c r="F120" s="60"/>
      <c r="G120" s="60"/>
      <c r="H120" s="60"/>
      <c r="I120" s="60"/>
      <c r="J120" s="61">
        <f aca="true" t="shared" si="3" ref="J120:J129">SUM(D120:I120)</f>
        <v>0</v>
      </c>
      <c r="K120" s="54"/>
    </row>
    <row r="121" spans="1:11" ht="15">
      <c r="A121" s="44"/>
      <c r="B121" s="55" t="s">
        <v>111</v>
      </c>
      <c r="C121" s="82" t="s">
        <v>112</v>
      </c>
      <c r="D121" s="83">
        <v>5523</v>
      </c>
      <c r="E121" s="37"/>
      <c r="F121" s="37"/>
      <c r="G121" s="37"/>
      <c r="H121" s="37"/>
      <c r="I121" s="37"/>
      <c r="J121" s="20">
        <f t="shared" si="3"/>
        <v>5523</v>
      </c>
      <c r="K121" s="54"/>
    </row>
    <row r="122" spans="1:11" ht="15">
      <c r="A122" s="44"/>
      <c r="B122" s="55" t="s">
        <v>113</v>
      </c>
      <c r="C122" s="82" t="s">
        <v>114</v>
      </c>
      <c r="D122" s="83">
        <v>-18259</v>
      </c>
      <c r="E122" s="37"/>
      <c r="F122" s="37"/>
      <c r="G122" s="37"/>
      <c r="H122" s="37"/>
      <c r="I122" s="37"/>
      <c r="J122" s="20">
        <f t="shared" si="3"/>
        <v>-18259</v>
      </c>
      <c r="K122" s="54"/>
    </row>
    <row r="123" spans="1:11" ht="15">
      <c r="A123" s="44"/>
      <c r="B123" s="55" t="s">
        <v>115</v>
      </c>
      <c r="C123" s="82" t="s">
        <v>116</v>
      </c>
      <c r="D123" s="83">
        <v>-7806</v>
      </c>
      <c r="E123" s="37"/>
      <c r="F123" s="37"/>
      <c r="G123" s="37"/>
      <c r="H123" s="37"/>
      <c r="I123" s="37"/>
      <c r="J123" s="20">
        <f t="shared" si="3"/>
        <v>-7806</v>
      </c>
      <c r="K123" s="54"/>
    </row>
    <row r="124" spans="1:11" ht="15">
      <c r="A124" s="44"/>
      <c r="B124" s="55" t="s">
        <v>117</v>
      </c>
      <c r="C124" s="82" t="s">
        <v>118</v>
      </c>
      <c r="D124" s="83">
        <v>-80877</v>
      </c>
      <c r="E124" s="37"/>
      <c r="F124" s="37"/>
      <c r="G124" s="37"/>
      <c r="H124" s="37"/>
      <c r="I124" s="37"/>
      <c r="J124" s="20">
        <f t="shared" si="3"/>
        <v>-80877</v>
      </c>
      <c r="K124" s="54"/>
    </row>
    <row r="125" spans="1:11" ht="15">
      <c r="A125" s="44"/>
      <c r="B125" s="55" t="s">
        <v>119</v>
      </c>
      <c r="C125" s="82" t="s">
        <v>120</v>
      </c>
      <c r="D125" s="83">
        <v>-7246</v>
      </c>
      <c r="E125" s="37"/>
      <c r="F125" s="37"/>
      <c r="G125" s="37"/>
      <c r="H125" s="37"/>
      <c r="I125" s="37"/>
      <c r="J125" s="20">
        <f t="shared" si="3"/>
        <v>-7246</v>
      </c>
      <c r="K125" s="54"/>
    </row>
    <row r="126" spans="1:11" ht="15">
      <c r="A126" s="44"/>
      <c r="B126" s="55" t="s">
        <v>121</v>
      </c>
      <c r="C126" s="82" t="s">
        <v>122</v>
      </c>
      <c r="D126" s="83">
        <v>50000</v>
      </c>
      <c r="E126" s="37"/>
      <c r="F126" s="37"/>
      <c r="G126" s="37"/>
      <c r="H126" s="37"/>
      <c r="I126" s="37"/>
      <c r="J126" s="20">
        <f t="shared" si="3"/>
        <v>50000</v>
      </c>
      <c r="K126" s="54"/>
    </row>
    <row r="127" spans="1:11" ht="15">
      <c r="A127" s="44"/>
      <c r="B127" s="55" t="s">
        <v>123</v>
      </c>
      <c r="C127" s="82" t="s">
        <v>124</v>
      </c>
      <c r="D127" s="83">
        <v>-50000</v>
      </c>
      <c r="E127" s="37"/>
      <c r="F127" s="37"/>
      <c r="G127" s="37"/>
      <c r="H127" s="37"/>
      <c r="I127" s="37"/>
      <c r="J127" s="20">
        <f t="shared" si="3"/>
        <v>-50000</v>
      </c>
      <c r="K127" s="54"/>
    </row>
    <row r="128" spans="1:11" ht="15">
      <c r="A128" s="44"/>
      <c r="B128" s="55" t="s">
        <v>125</v>
      </c>
      <c r="C128" s="82" t="s">
        <v>126</v>
      </c>
      <c r="D128" s="83">
        <v>7619</v>
      </c>
      <c r="E128" s="37"/>
      <c r="F128" s="37"/>
      <c r="G128" s="37"/>
      <c r="H128" s="37"/>
      <c r="I128" s="37"/>
      <c r="J128" s="20">
        <f t="shared" si="3"/>
        <v>7619</v>
      </c>
      <c r="K128" s="54"/>
    </row>
    <row r="129" spans="1:11" s="65" customFormat="1" ht="15">
      <c r="A129" s="84"/>
      <c r="B129" s="85" t="s">
        <v>127</v>
      </c>
      <c r="C129" s="86" t="s">
        <v>128</v>
      </c>
      <c r="D129" s="87">
        <v>1812</v>
      </c>
      <c r="E129" s="41"/>
      <c r="F129" s="41"/>
      <c r="G129" s="41"/>
      <c r="H129" s="41"/>
      <c r="I129" s="41"/>
      <c r="J129" s="88">
        <f t="shared" si="3"/>
        <v>1812</v>
      </c>
      <c r="K129" s="54"/>
    </row>
    <row r="130" spans="1:11" s="65" customFormat="1" ht="15">
      <c r="A130" s="24" t="s">
        <v>130</v>
      </c>
      <c r="B130" s="85"/>
      <c r="C130" s="86"/>
      <c r="D130" s="87">
        <f>SUM(D121:D129)</f>
        <v>-99234</v>
      </c>
      <c r="E130" s="41"/>
      <c r="F130" s="41"/>
      <c r="G130" s="41"/>
      <c r="H130" s="41"/>
      <c r="I130" s="41"/>
      <c r="J130" s="43">
        <f>SUM(D130:I130)</f>
        <v>-99234</v>
      </c>
      <c r="K130" s="54"/>
    </row>
    <row r="131" spans="2:11" s="65" customFormat="1" ht="15">
      <c r="B131" s="55"/>
      <c r="C131" s="89"/>
      <c r="D131" s="83"/>
      <c r="E131" s="37"/>
      <c r="F131" s="37"/>
      <c r="G131" s="37"/>
      <c r="H131" s="37"/>
      <c r="I131" s="37"/>
      <c r="J131" s="23"/>
      <c r="K131" s="54"/>
    </row>
    <row r="132" spans="1:11" ht="15">
      <c r="A132" s="47" t="s">
        <v>131</v>
      </c>
      <c r="B132" s="90"/>
      <c r="C132" s="91"/>
      <c r="D132" s="4">
        <f>D118+D106+D101+D97+D91+D87+D82+D76+D71+D65+D57+D51+D40+D35+D31+D27+D16+D112+D130</f>
        <v>-3241124</v>
      </c>
      <c r="E132" s="57"/>
      <c r="F132" s="57"/>
      <c r="G132" s="57"/>
      <c r="H132" s="57"/>
      <c r="I132" s="57"/>
      <c r="J132" s="3">
        <f>SUM(J5:J130)/2</f>
        <v>-3241124</v>
      </c>
      <c r="K132" s="54"/>
    </row>
    <row r="133" ht="15">
      <c r="J133" s="54"/>
    </row>
    <row r="134" ht="15">
      <c r="J134" s="54"/>
    </row>
    <row r="136" spans="4:10" ht="15">
      <c r="D136" s="48"/>
      <c r="E136" s="48"/>
      <c r="F136" s="48"/>
      <c r="G136" s="48"/>
      <c r="H136" s="48"/>
      <c r="I136" s="48"/>
      <c r="J136" s="48"/>
    </row>
  </sheetData>
  <sheetProtection/>
  <printOptions/>
  <pageMargins left="0.7" right="0.7" top="0.38" bottom="0.39" header="0.3" footer="0.19"/>
  <pageSetup fitToHeight="0" fitToWidth="1" horizontalDpi="600" verticalDpi="600" orientation="landscape" scale="92" r:id="rId1"/>
  <headerFoot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Janet Masuo</cp:lastModifiedBy>
  <cp:lastPrinted>2012-11-13T18:02:00Z</cp:lastPrinted>
  <dcterms:created xsi:type="dcterms:W3CDTF">2012-10-08T19:59:28Z</dcterms:created>
  <dcterms:modified xsi:type="dcterms:W3CDTF">2012-11-16T17:34:38Z</dcterms:modified>
  <cp:category/>
  <cp:version/>
  <cp:contentType/>
  <cp:contentStatus/>
</cp:coreProperties>
</file>