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750" windowWidth="12435" windowHeight="47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">#REF!</definedName>
    <definedName name="a" hidden="1">{"cxtransfer",#N/A,FALSE,"ReorgRevisted"}</definedName>
    <definedName name="ALTERNATIVES">'[4]Rate Model'!#REF!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cc" hidden="1">{"NonWhole",#N/A,FALSE,"ReorgRevisted"}</definedName>
    <definedName name="Chart_input">#REF!</definedName>
    <definedName name="ComparativeResults">#REF!</definedName>
    <definedName name="D">{"Dis",#N/A,FALSE,"ReorgRevisted"}</definedName>
    <definedName name="DEBTDET">'[4]Rate Model'!#REF!</definedName>
    <definedName name="e" hidden="1">{"Whole",#N/A,FALSE,"ReorgRevisted"}</definedName>
    <definedName name="EXPORT">'[4]Rate Model'!#REF!</definedName>
    <definedName name="Finance_Policy_Table">#REF!</definedName>
    <definedName name="FIVE">'[4]Rate Model'!#REF!</definedName>
    <definedName name="HazWaste" hidden="1">{"cxtransfer",#N/A,FALSE,"ReorgRevisted"}</definedName>
    <definedName name="I_I">#REF!</definedName>
    <definedName name="ISSUDATE">'[1]Rate Model'!#REF!</definedName>
    <definedName name="KWH">'[6] monthly-energy '!#REF!</definedName>
    <definedName name="L1_">#REF!</definedName>
    <definedName name="L2_">#REF!</definedName>
    <definedName name="L3_">#REF!</definedName>
    <definedName name="looksee">#REF!</definedName>
    <definedName name="lookup">'[8]trunks'!#REF!</definedName>
    <definedName name="lookuprange">#REF!</definedName>
    <definedName name="Macro1_PRINT">#REF!</definedName>
    <definedName name="No_I_I">#REF!</definedName>
    <definedName name="output">'[8]trunks'!#REF!</definedName>
    <definedName name="PORK">'[4]Rate Model'!#REF!</definedName>
    <definedName name="_xlnm.Print_Area" localSheetId="0">'Sheet1'!#REF!</definedName>
    <definedName name="Print_Area_MI">'[4]Rate Model'!#REF!</definedName>
    <definedName name="QrySixYearBook">#REF!</definedName>
    <definedName name="run_description">'[4]Rate Model'!#REF!</definedName>
    <definedName name="Seattle">#REF!</definedName>
    <definedName name="SIX">'[4]Rate Model'!#REF!</definedName>
    <definedName name="SUM">'[7]Quarterly Billing Detail'!#REF!</definedName>
    <definedName name="SUMMARY">'[4]Rate Model'!#REF!</definedName>
    <definedName name="TextRefCopyRangeCount" hidden="1">108</definedName>
    <definedName name="TRANS">'[4]Rate Model'!#REF!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REF_COLUMN_3" hidden="1">'[3]SRF Fund Loan Summary (4)'!#REF!</definedName>
    <definedName name="XRefColumnsCount" hidden="1">3</definedName>
    <definedName name="XRefCopy3" hidden="1">'[3]SRF Fund Loan Summary (4)'!#REF!</definedName>
    <definedName name="XRefCopy4" hidden="1">'[3]SRF Fund Loan Summary (4)'!#REF!</definedName>
    <definedName name="XRefCopyRangeCount" hidden="1">4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<sst xmlns="http://schemas.openxmlformats.org/spreadsheetml/2006/main" count="26" uniqueCount="26">
  <si>
    <t>Rate</t>
  </si>
  <si>
    <t>Sewer Rate</t>
  </si>
  <si>
    <t xml:space="preserve">Total RCEs </t>
  </si>
  <si>
    <t xml:space="preserve">RCE Growth Rates </t>
  </si>
  <si>
    <t>Capacity Charge Rate</t>
  </si>
  <si>
    <t>Bond Interest Rate</t>
  </si>
  <si>
    <t>Variable Debt Interest Rate</t>
  </si>
  <si>
    <t>Investment Interest Rate</t>
  </si>
  <si>
    <t>Bond Reserve</t>
  </si>
  <si>
    <t>New Connections</t>
  </si>
  <si>
    <t>Reserve Balances (000's)</t>
  </si>
  <si>
    <t>Operating Expense</t>
  </si>
  <si>
    <t>RCE Rate</t>
  </si>
  <si>
    <t>Capital Expense</t>
  </si>
  <si>
    <t>Interest Rate &amp; Debt</t>
  </si>
  <si>
    <t>Years Bond Outstanding</t>
  </si>
  <si>
    <t>Expenses (000's)</t>
  </si>
  <si>
    <t>Rate Stabilization Use (000's)</t>
  </si>
  <si>
    <t>Rate Stabilization Reserve Balance</t>
  </si>
  <si>
    <t>CIP Accomplishment Rate Brightwater</t>
  </si>
  <si>
    <t>CIP Accomplishment Rate Non-Brightwater</t>
  </si>
  <si>
    <t>ATTACHMENT B</t>
  </si>
  <si>
    <t>Liquidity Reserve</t>
  </si>
  <si>
    <t>2008 Actual</t>
  </si>
  <si>
    <t>General Assumptions for 2010 Sewer Rate Proposal Forecast</t>
  </si>
  <si>
    <t>King County Wastewater Treatment Division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</si>
</sst>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_)"/>
    <numFmt numFmtId="166" formatCode="General_)"/>
    <numFmt numFmtId="167" formatCode="0.000%"/>
    <numFmt numFmtId="168" formatCode="0.0%"/>
    <numFmt numFmtId="169" formatCode="_(* #,##0_);_(* \(#,##0\);_(* &quot;-&quot;??_);_(@_)"/>
    <numFmt numFmtId="170" formatCode="#,##0;\(#,##0\)"/>
    <numFmt numFmtId="171" formatCode="#,##0.0,;\(#,##0.0,\)"/>
    <numFmt numFmtId="172" formatCode="#,##0.00;\(#,##0.00\)"/>
    <numFmt numFmtId="173" formatCode="_(* #,##0.0_);_(* \(#,##0.0\);_(* &quot;-&quot;??_);_(@_)"/>
    <numFmt numFmtId="174" formatCode="_-* #,##0.0000000000000000_-;\-* #,##0.0000000000000000_-;_-* &quot;-&quot;??_-;_-@_-"/>
    <numFmt numFmtId="175" formatCode="&quot;$&quot;#,##0.00"/>
    <numFmt numFmtId="176" formatCode="#,##0.0_);\(#,##0.0\)"/>
    <numFmt numFmtId="177" formatCode="0.0"/>
    <numFmt numFmtId="178" formatCode="&quot;$&quot;#,##0.00;[Red]&quot;$&quot;#,##0.00"/>
    <numFmt numFmtId="179" formatCode="0_);\(0\)"/>
    <numFmt numFmtId="180" formatCode="0.00_)"/>
    <numFmt numFmtId="181" formatCode="hh:mm\ AM/PM_)"/>
    <numFmt numFmtId="182" formatCode="0.000_)"/>
    <numFmt numFmtId="183" formatCode="0.0_)"/>
    <numFmt numFmtId="184" formatCode="0.0000_)"/>
    <numFmt numFmtId="185" formatCode="#,##0.000_);\(#,##0.000\)"/>
    <numFmt numFmtId="186" formatCode="0.00000_)"/>
    <numFmt numFmtId="187" formatCode="#,##0.0000_);\(#,##0.0000\)"/>
    <numFmt numFmtId="188" formatCode="_(&quot;$&quot;* #,##0_);_(&quot;$&quot;* \(#,##0\);_(&quot;$&quot;* &quot;-&quot;??_);_(@_)"/>
    <numFmt numFmtId="189" formatCode="mm/dd/yy"/>
    <numFmt numFmtId="190" formatCode="#,##0.000000_);\(#,##0.000000\)"/>
    <numFmt numFmtId="191" formatCode="0.000000%"/>
    <numFmt numFmtId="192" formatCode="&quot;$&quot;#,##0.0000_);\(&quot;$&quot;#,##0.0000\)"/>
    <numFmt numFmtId="193" formatCode="_(* #,##0.00000_);_(* \(#,##0.00000\);_(* &quot;-&quot;??_);_(@_)"/>
    <numFmt numFmtId="194" formatCode="0.0000000_)"/>
    <numFmt numFmtId="195" formatCode="&quot;$&quot;#,##0.000_);\(&quot;$&quot;#,##0.000\)"/>
    <numFmt numFmtId="196" formatCode="_(* #,##0.000_);_(* \(#,##0.000\);_(* &quot;-&quot;??_);_(@_)"/>
    <numFmt numFmtId="197" formatCode="#,##0.00000_);\(#,##0.00000\)"/>
    <numFmt numFmtId="198" formatCode="_(&quot;$&quot;* #,##0.000_);_(&quot;$&quot;* \(#,##0.000\);_(&quot;$&quot;* &quot;-&quot;??_);_(@_)"/>
    <numFmt numFmtId="199" formatCode="&quot;$&quot;* #,##0_);[Red]&quot;$&quot;* \(#,##0\);&quot;$&quot;* \-0\-_)"/>
    <numFmt numFmtId="200" formatCode="#,##0_);\(#,##0\);\-0\-_)"/>
    <numFmt numFmtId="201" formatCode="&quot;$&quot;#,##0.0;\-&quot;$&quot;#,##0.0"/>
    <numFmt numFmtId="202" formatCode="0000"/>
    <numFmt numFmtId="203" formatCode="&quot;$&quot;#,##0\ ;\(&quot;$&quot;#,##0\)"/>
    <numFmt numFmtId="204" formatCode="#,##0.00;[Red]\(#,##0.00\)"/>
    <numFmt numFmtId="205" formatCode="#,###_);\(#,###\)"/>
    <numFmt numFmtId="206" formatCode="#,###_);\(#,###\);\0"/>
    <numFmt numFmtId="207" formatCode="#,##0.0000000_);\(#,##0.0000000\)"/>
    <numFmt numFmtId="208" formatCode="#,##0.00000000_);\(#,##0.00000000\)"/>
    <numFmt numFmtId="209" formatCode="_(* #,##0.0000_);_(* \(#,##0.0000\);_(* &quot;-&quot;??_);_(@_)"/>
    <numFmt numFmtId="210" formatCode="&quot;$&quot;#,##0.00000_);\(&quot;$&quot;#,##0.00000\)"/>
    <numFmt numFmtId="211" formatCode="&quot;$&quot;#,##0"/>
    <numFmt numFmtId="212" formatCode="&quot;$&quot;#,##0.0_);\(&quot;$&quot;#,##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3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9">
    <xf numFmtId="37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166" fontId="5" fillId="0" borderId="0">
      <alignment/>
      <protection/>
    </xf>
    <xf numFmtId="169" fontId="5" fillId="0" borderId="0">
      <alignment/>
      <protection/>
    </xf>
    <xf numFmtId="166" fontId="6" fillId="0" borderId="0">
      <alignment horizontal="center"/>
      <protection/>
    </xf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198" fontId="0" fillId="0" borderId="1">
      <alignment horizontal="center"/>
      <protection/>
    </xf>
    <xf numFmtId="0" fontId="7" fillId="0" borderId="0">
      <alignment horizontal="center"/>
      <protection/>
    </xf>
    <xf numFmtId="0" fontId="17" fillId="15" borderId="0" applyNumberFormat="0" applyBorder="0" applyAlignment="0" applyProtection="0"/>
    <xf numFmtId="166" fontId="8" fillId="0" borderId="0">
      <alignment horizontal="center"/>
      <protection/>
    </xf>
    <xf numFmtId="0" fontId="18" fillId="16" borderId="2" applyNumberFormat="0" applyAlignment="0" applyProtection="0"/>
    <xf numFmtId="0" fontId="19" fillId="17" borderId="3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04" fontId="4" fillId="0" borderId="1">
      <alignment horizontal="center"/>
      <protection/>
    </xf>
    <xf numFmtId="0" fontId="22" fillId="6" borderId="0" applyNumberFormat="0" applyBorder="0" applyAlignment="0" applyProtection="0"/>
    <xf numFmtId="199" fontId="23" fillId="0" borderId="4" applyFont="0" applyFill="0" applyProtection="0">
      <alignment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9" fillId="7" borderId="0" applyNumberFormat="0" applyBorder="0" applyAlignment="0" applyProtection="0"/>
    <xf numFmtId="1" fontId="7" fillId="0" borderId="0">
      <alignment horizontal="center"/>
      <protection/>
    </xf>
    <xf numFmtId="37" fontId="7" fillId="0" borderId="0">
      <alignment/>
      <protection/>
    </xf>
    <xf numFmtId="37" fontId="0" fillId="0" borderId="0">
      <alignment/>
      <protection/>
    </xf>
    <xf numFmtId="0" fontId="0" fillId="4" borderId="9" applyNumberFormat="0" applyFont="0" applyAlignment="0" applyProtection="0"/>
    <xf numFmtId="202" fontId="20" fillId="0" borderId="1">
      <alignment horizontal="center"/>
      <protection/>
    </xf>
    <xf numFmtId="0" fontId="30" fillId="16" borderId="10" applyNumberFormat="0" applyAlignment="0" applyProtection="0"/>
    <xf numFmtId="9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97" fontId="0" fillId="0" borderId="11">
      <alignment horizontal="center"/>
      <protection/>
    </xf>
    <xf numFmtId="0" fontId="14" fillId="0" borderId="0">
      <alignment vertical="top"/>
      <protection/>
    </xf>
    <xf numFmtId="169" fontId="5" fillId="18" borderId="4">
      <alignment/>
      <protection/>
    </xf>
    <xf numFmtId="169" fontId="5" fillId="18" borderId="12">
      <alignment/>
      <protection/>
    </xf>
    <xf numFmtId="200" fontId="23" fillId="0" borderId="13" applyFont="0" applyFill="0" applyProtection="0">
      <alignment/>
    </xf>
    <xf numFmtId="169" fontId="5" fillId="0" borderId="14">
      <alignment/>
      <protection/>
    </xf>
    <xf numFmtId="169" fontId="5" fillId="18" borderId="12">
      <alignment/>
      <protection/>
    </xf>
    <xf numFmtId="201" fontId="0" fillId="0" borderId="11">
      <alignment horizontal="center"/>
      <protection/>
    </xf>
    <xf numFmtId="171" fontId="7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8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168" fontId="9" fillId="0" borderId="16" xfId="75" applyNumberFormat="1" applyFont="1" applyBorder="1" applyAlignment="1">
      <alignment horizontal="right"/>
    </xf>
    <xf numFmtId="168" fontId="9" fillId="0" borderId="0" xfId="75" applyNumberFormat="1" applyFont="1" applyBorder="1" applyAlignment="1">
      <alignment horizontal="right"/>
    </xf>
    <xf numFmtId="169" fontId="9" fillId="0" borderId="0" xfId="48" applyNumberFormat="1" applyFont="1" applyBorder="1" applyAlignment="1">
      <alignment horizontal="right"/>
    </xf>
    <xf numFmtId="169" fontId="9" fillId="0" borderId="0" xfId="48" applyNumberFormat="1" applyFont="1" applyFill="1" applyBorder="1" applyAlignment="1">
      <alignment horizontal="right"/>
    </xf>
    <xf numFmtId="169" fontId="9" fillId="0" borderId="17" xfId="48" applyNumberFormat="1" applyFont="1" applyFill="1" applyBorder="1" applyAlignment="1">
      <alignment horizontal="right"/>
    </xf>
    <xf numFmtId="169" fontId="9" fillId="0" borderId="16" xfId="48" applyNumberFormat="1" applyFont="1" applyFill="1" applyBorder="1" applyAlignment="1">
      <alignment horizontal="right"/>
    </xf>
    <xf numFmtId="168" fontId="9" fillId="0" borderId="16" xfId="75" applyNumberFormat="1" applyFont="1" applyFill="1" applyBorder="1" applyAlignment="1">
      <alignment horizontal="right"/>
    </xf>
    <xf numFmtId="168" fontId="9" fillId="0" borderId="18" xfId="75" applyNumberFormat="1" applyFont="1" applyFill="1" applyBorder="1" applyAlignment="1">
      <alignment horizontal="right"/>
    </xf>
    <xf numFmtId="168" fontId="9" fillId="0" borderId="0" xfId="75" applyNumberFormat="1" applyFont="1" applyFill="1" applyBorder="1" applyAlignment="1">
      <alignment horizontal="right"/>
    </xf>
    <xf numFmtId="37" fontId="0" fillId="0" borderId="0" xfId="71">
      <alignment/>
      <protection/>
    </xf>
    <xf numFmtId="37" fontId="0" fillId="0" borderId="0" xfId="71" applyFill="1">
      <alignment/>
      <protection/>
    </xf>
    <xf numFmtId="37" fontId="9" fillId="0" borderId="0" xfId="71" applyFont="1">
      <alignment/>
      <protection/>
    </xf>
    <xf numFmtId="0" fontId="9" fillId="0" borderId="16" xfId="71" applyNumberFormat="1" applyFont="1" applyBorder="1" applyAlignment="1">
      <alignment horizontal="center"/>
      <protection/>
    </xf>
    <xf numFmtId="0" fontId="9" fillId="0" borderId="16" xfId="71" applyNumberFormat="1" applyFont="1" applyFill="1" applyBorder="1" applyAlignment="1">
      <alignment horizontal="center"/>
      <protection/>
    </xf>
    <xf numFmtId="0" fontId="9" fillId="0" borderId="0" xfId="71" applyNumberFormat="1" applyFont="1" applyAlignment="1">
      <alignment horizontal="center"/>
      <protection/>
    </xf>
    <xf numFmtId="0" fontId="9" fillId="0" borderId="0" xfId="71" applyNumberFormat="1" applyFont="1" applyFill="1" applyAlignment="1">
      <alignment horizontal="center"/>
      <protection/>
    </xf>
    <xf numFmtId="37" fontId="9" fillId="0" borderId="19" xfId="71" applyFont="1" applyBorder="1" applyAlignment="1">
      <alignment vertical="center" wrapText="1"/>
      <protection/>
    </xf>
    <xf numFmtId="37" fontId="9" fillId="0" borderId="20" xfId="71" applyFont="1" applyBorder="1" applyAlignment="1">
      <alignment vertical="center" wrapText="1"/>
      <protection/>
    </xf>
    <xf numFmtId="37" fontId="9" fillId="0" borderId="21" xfId="71" applyFont="1" applyBorder="1" applyAlignment="1">
      <alignment vertical="center" wrapText="1"/>
      <protection/>
    </xf>
    <xf numFmtId="37" fontId="9" fillId="0" borderId="0" xfId="71" applyFont="1" applyBorder="1" applyAlignment="1">
      <alignment vertical="center" wrapText="1"/>
      <protection/>
    </xf>
    <xf numFmtId="37" fontId="9" fillId="0" borderId="17" xfId="71" applyFont="1" applyBorder="1">
      <alignment/>
      <protection/>
    </xf>
    <xf numFmtId="37" fontId="9" fillId="0" borderId="0" xfId="71" applyFont="1" applyBorder="1" applyAlignment="1">
      <alignment horizontal="right"/>
      <protection/>
    </xf>
    <xf numFmtId="37" fontId="9" fillId="0" borderId="0" xfId="71" applyFont="1" applyFill="1" applyBorder="1" applyAlignment="1">
      <alignment horizontal="right"/>
      <protection/>
    </xf>
    <xf numFmtId="178" fontId="9" fillId="0" borderId="22" xfId="51" applyNumberFormat="1" applyFont="1" applyBorder="1" applyAlignment="1">
      <alignment horizontal="right"/>
    </xf>
    <xf numFmtId="178" fontId="9" fillId="0" borderId="22" xfId="51" applyNumberFormat="1" applyFont="1" applyFill="1" applyBorder="1" applyAlignment="1">
      <alignment horizontal="right"/>
    </xf>
    <xf numFmtId="178" fontId="9" fillId="0" borderId="23" xfId="51" applyNumberFormat="1" applyFont="1" applyFill="1" applyBorder="1" applyAlignment="1">
      <alignment horizontal="right"/>
    </xf>
    <xf numFmtId="178" fontId="9" fillId="0" borderId="23" xfId="51" applyNumberFormat="1" applyFont="1" applyBorder="1" applyAlignment="1">
      <alignment horizontal="right"/>
    </xf>
    <xf numFmtId="37" fontId="10" fillId="0" borderId="0" xfId="71" applyFont="1" applyFill="1" applyBorder="1" applyAlignment="1">
      <alignment horizontal="center" vertical="center"/>
      <protection/>
    </xf>
    <xf numFmtId="37" fontId="9" fillId="0" borderId="0" xfId="71" applyFont="1" applyFill="1">
      <alignment/>
      <protection/>
    </xf>
    <xf numFmtId="37" fontId="9" fillId="0" borderId="19" xfId="71" applyFont="1" applyFill="1" applyBorder="1" applyAlignment="1">
      <alignment vertical="center" wrapText="1"/>
      <protection/>
    </xf>
    <xf numFmtId="169" fontId="9" fillId="0" borderId="22" xfId="48" applyNumberFormat="1" applyFont="1" applyFill="1" applyBorder="1" applyAlignment="1">
      <alignment horizontal="right"/>
    </xf>
    <xf numFmtId="37" fontId="9" fillId="0" borderId="23" xfId="71" applyFont="1" applyFill="1" applyBorder="1">
      <alignment/>
      <protection/>
    </xf>
    <xf numFmtId="37" fontId="9" fillId="0" borderId="20" xfId="71" applyFont="1" applyFill="1" applyBorder="1" applyAlignment="1">
      <alignment vertical="center" wrapText="1"/>
      <protection/>
    </xf>
    <xf numFmtId="37" fontId="9" fillId="0" borderId="17" xfId="71" applyFont="1" applyFill="1" applyBorder="1">
      <alignment/>
      <protection/>
    </xf>
    <xf numFmtId="37" fontId="9" fillId="0" borderId="21" xfId="71" applyFont="1" applyFill="1" applyBorder="1" applyAlignment="1">
      <alignment vertical="center" wrapText="1"/>
      <protection/>
    </xf>
    <xf numFmtId="9" fontId="9" fillId="0" borderId="16" xfId="75" applyFont="1" applyFill="1" applyBorder="1" applyAlignment="1">
      <alignment horizontal="right"/>
    </xf>
    <xf numFmtId="9" fontId="9" fillId="0" borderId="18" xfId="75" applyFont="1" applyFill="1" applyBorder="1" applyAlignment="1">
      <alignment horizontal="right"/>
    </xf>
    <xf numFmtId="37" fontId="9" fillId="0" borderId="0" xfId="71" applyFont="1" applyFill="1" applyBorder="1">
      <alignment/>
      <protection/>
    </xf>
    <xf numFmtId="0" fontId="9" fillId="0" borderId="0" xfId="71" applyNumberFormat="1" applyFont="1" applyFill="1" applyBorder="1" applyAlignment="1">
      <alignment horizontal="center"/>
      <protection/>
    </xf>
    <xf numFmtId="37" fontId="10" fillId="0" borderId="0" xfId="71" applyFont="1" applyFill="1" applyBorder="1" applyAlignment="1">
      <alignment horizontal="center" vertical="center" wrapText="1"/>
      <protection/>
    </xf>
    <xf numFmtId="37" fontId="9" fillId="0" borderId="19" xfId="71" applyFont="1" applyFill="1" applyBorder="1" applyAlignment="1">
      <alignment vertical="center"/>
      <protection/>
    </xf>
    <xf numFmtId="10" fontId="9" fillId="0" borderId="22" xfId="75" applyNumberFormat="1" applyFont="1" applyFill="1" applyBorder="1" applyAlignment="1">
      <alignment horizontal="right"/>
    </xf>
    <xf numFmtId="10" fontId="9" fillId="0" borderId="23" xfId="75" applyNumberFormat="1" applyFont="1" applyFill="1" applyBorder="1" applyAlignment="1">
      <alignment horizontal="right"/>
    </xf>
    <xf numFmtId="37" fontId="9" fillId="0" borderId="20" xfId="71" applyFont="1" applyFill="1" applyBorder="1" applyAlignment="1">
      <alignment vertical="center"/>
      <protection/>
    </xf>
    <xf numFmtId="10" fontId="9" fillId="0" borderId="0" xfId="75" applyNumberFormat="1" applyFont="1" applyFill="1" applyBorder="1" applyAlignment="1">
      <alignment horizontal="right"/>
    </xf>
    <xf numFmtId="10" fontId="9" fillId="0" borderId="17" xfId="75" applyNumberFormat="1" applyFont="1" applyFill="1" applyBorder="1" applyAlignment="1">
      <alignment horizontal="right"/>
    </xf>
    <xf numFmtId="10" fontId="9" fillId="0" borderId="16" xfId="75" applyNumberFormat="1" applyFont="1" applyFill="1" applyBorder="1" applyAlignment="1">
      <alignment horizontal="right"/>
    </xf>
    <xf numFmtId="10" fontId="9" fillId="0" borderId="18" xfId="75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169" fontId="9" fillId="0" borderId="23" xfId="48" applyNumberFormat="1" applyFont="1" applyFill="1" applyBorder="1" applyAlignment="1">
      <alignment horizontal="right"/>
    </xf>
    <xf numFmtId="37" fontId="9" fillId="0" borderId="21" xfId="71" applyFont="1" applyFill="1" applyBorder="1" applyAlignment="1">
      <alignment vertical="center"/>
      <protection/>
    </xf>
    <xf numFmtId="169" fontId="9" fillId="0" borderId="16" xfId="48" applyNumberFormat="1" applyFont="1" applyFill="1" applyBorder="1" applyAlignment="1" quotePrefix="1">
      <alignment horizontal="right"/>
    </xf>
    <xf numFmtId="169" fontId="9" fillId="0" borderId="18" xfId="48" applyNumberFormat="1" applyFont="1" applyFill="1" applyBorder="1" applyAlignment="1" quotePrefix="1">
      <alignment horizontal="right"/>
    </xf>
    <xf numFmtId="37" fontId="33" fillId="0" borderId="0" xfId="71" applyFont="1">
      <alignment/>
      <protection/>
    </xf>
    <xf numFmtId="37" fontId="10" fillId="0" borderId="0" xfId="71" applyFont="1" applyFill="1" applyAlignment="1">
      <alignment horizontal="center"/>
      <protection/>
    </xf>
    <xf numFmtId="37" fontId="9" fillId="0" borderId="18" xfId="71" applyFont="1" applyFill="1" applyBorder="1">
      <alignment/>
      <protection/>
    </xf>
    <xf numFmtId="37" fontId="34" fillId="0" borderId="0" xfId="71" applyFont="1" applyAlignment="1">
      <alignment horizontal="left"/>
      <protection/>
    </xf>
    <xf numFmtId="9" fontId="9" fillId="0" borderId="0" xfId="75" applyFont="1" applyFill="1" applyBorder="1" applyAlignment="1">
      <alignment horizontal="right"/>
    </xf>
    <xf numFmtId="9" fontId="9" fillId="0" borderId="17" xfId="75" applyFont="1" applyFill="1" applyBorder="1" applyAlignment="1">
      <alignment/>
    </xf>
    <xf numFmtId="37" fontId="34" fillId="0" borderId="0" xfId="0" applyFont="1" applyAlignment="1">
      <alignment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8pt bold" xfId="33"/>
    <cellStyle name="8pt bold comma" xfId="34"/>
    <cellStyle name="8pt bold red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ccount" xfId="42"/>
    <cellStyle name="arial 9" xfId="43"/>
    <cellStyle name="Bad" xfId="44"/>
    <cellStyle name="BLACK ITAL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Fund" xfId="58"/>
    <cellStyle name="Good" xfId="59"/>
    <cellStyle name="Grand-Total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 ARIEL 9 #" xfId="69"/>
    <cellStyle name="Norm-9 Ariel" xfId="70"/>
    <cellStyle name="Normal_RWQC Rate Materials" xfId="71"/>
    <cellStyle name="Note" xfId="72"/>
    <cellStyle name="Org" xfId="73"/>
    <cellStyle name="Output" xfId="74"/>
    <cellStyle name="Percent" xfId="75"/>
    <cellStyle name="Phone" xfId="76"/>
    <cellStyle name="Project" xfId="77"/>
    <cellStyle name="Style 1" xfId="78"/>
    <cellStyle name="Subno" xfId="79"/>
    <cellStyle name="SUBTOTAL" xfId="80"/>
    <cellStyle name="Sub-total" xfId="81"/>
    <cellStyle name="SUBTOTAL APP" xfId="82"/>
    <cellStyle name="SUBTOTAL_2008 Budget FP Rate Model" xfId="83"/>
    <cellStyle name="task" xfId="84"/>
    <cellStyle name="THOUSANDS FORMA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mangm\Local%20Settings\Temporary%20Internet%20Files\OLK12A\2009%20Rate%20Model%2004%2014%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mangm\Local%20Settings\Temporary%20Internet%20Files\OLK12A\2009%20Assu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orrisw\Local%20Settings\Temporary%20Internet%20Files\OLK6\Long%20Term%20Debt%20and%20Other%20Liabilities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5%20capacity%20charge\2050%20Base%20Long-term%20cleanup%2003%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dels\Documents%20and%20Settings\Dennis%20Barnes\Local%20Settings\Temporary%20Internet%20Files\Content.IE5\I91IBMDS\Rates\2004-Rate\Rates\2003-Rate\Rates\2003-Rate\Energy%20Update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dels\BARNES\Rates\2004-Rate\RCE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odels\windows\TEMP\Tcb2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odels\System%20Folder\Exchange%20Temporary%20Items\CIPATTACHMENT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Adopted Budget"/>
      <sheetName val="2008 Rate"/>
      <sheetName val="rate chart"/>
      <sheetName val="2009 Update 03 25 08"/>
      <sheetName val="2009 Update 2 year 03 25 08"/>
      <sheetName val="2009 Update i only 2008-09 "/>
      <sheetName val="2 year interest only"/>
      <sheetName val="comparison table 3 25 08"/>
      <sheetName val="comparison table 3 20 08 "/>
      <sheetName val="comparison table"/>
      <sheetName val="CC Derivation"/>
      <sheetName val="C.C."/>
      <sheetName val="Loans"/>
      <sheetName val="Capital Inputs"/>
      <sheetName val="Bonds"/>
      <sheetName val="04 14 08 proposal"/>
      <sheetName val="04 08 08 level base"/>
      <sheetName val="Rate Model"/>
      <sheetName val="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 Assu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ts with RWSP 271 conn"/>
      <sheetName val="rates&amp;rev base 244 conn"/>
      <sheetName val="alts and sens  259 connects"/>
      <sheetName val="inputs"/>
      <sheetName val="rt 195 nominal old"/>
      <sheetName val="Chart1 (2)"/>
      <sheetName val="Chart1"/>
      <sheetName val="cc cross"/>
      <sheetName val="chart and table "/>
      <sheetName val="chart and table data"/>
      <sheetName val="259 connect cleaned"/>
      <sheetName val="Rate Model"/>
      <sheetName val="C.C."/>
      <sheetName val="Loans"/>
      <sheetName val="Bonds"/>
      <sheetName val="charts and tables -&gt;"/>
      <sheetName val="Backup information -&gt;"/>
      <sheetName val="Notes"/>
      <sheetName val="Loan Update"/>
      <sheetName val="2004 Adopted Budget"/>
      <sheetName val="RCE Out-year Projec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Billing Detail"/>
      <sheetName val="Quarterly Summary"/>
      <sheetName val="Customer Projection Summary"/>
      <sheetName val="Financial Forecast RCE Chart"/>
      <sheetName val="Historical RCE Trends"/>
      <sheetName val="Out-year Projections"/>
      <sheetName val="Modul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ormulas"/>
      <sheetName val="tp o&amp;m"/>
      <sheetName val="trunks"/>
      <sheetName val="Not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4"/>
      <sheetName val="Attachment 5"/>
      <sheetName val="Attachment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zoomScaleNormal="75" workbookViewId="0" topLeftCell="A1">
      <selection activeCell="C25" sqref="C25"/>
    </sheetView>
  </sheetViews>
  <sheetFormatPr defaultColWidth="8.88671875" defaultRowHeight="15.75"/>
  <cols>
    <col min="1" max="1" width="31.21484375" style="0" customWidth="1"/>
    <col min="2" max="8" width="9.77734375" style="0" customWidth="1"/>
  </cols>
  <sheetData>
    <row r="1" spans="1:6" ht="15.75">
      <c r="A1" s="54" t="s">
        <v>21</v>
      </c>
      <c r="B1" s="60" t="s">
        <v>25</v>
      </c>
      <c r="C1" s="10"/>
      <c r="D1" s="11"/>
      <c r="E1" s="11"/>
      <c r="F1" s="10"/>
    </row>
    <row r="2" spans="1:6" ht="17.25" customHeight="1">
      <c r="A2" s="10"/>
      <c r="B2" s="57" t="s">
        <v>24</v>
      </c>
      <c r="C2" s="10"/>
      <c r="D2" s="11"/>
      <c r="E2" s="11"/>
      <c r="F2" s="10"/>
    </row>
    <row r="3" spans="1:6" ht="15.75">
      <c r="A3" s="10"/>
      <c r="B3" s="57"/>
      <c r="C3" s="10"/>
      <c r="D3" s="11"/>
      <c r="E3" s="11"/>
      <c r="F3" s="10"/>
    </row>
    <row r="4" spans="1:8" ht="16.5" thickBot="1">
      <c r="A4" s="12"/>
      <c r="B4" s="13" t="s">
        <v>23</v>
      </c>
      <c r="C4" s="13">
        <v>2009</v>
      </c>
      <c r="D4" s="14">
        <v>2010</v>
      </c>
      <c r="E4" s="13">
        <v>2011</v>
      </c>
      <c r="F4" s="13">
        <v>2012</v>
      </c>
      <c r="G4" s="13">
        <v>2013</v>
      </c>
      <c r="H4" s="13">
        <v>2014</v>
      </c>
    </row>
    <row r="5" spans="1:8" ht="16.5" thickBot="1">
      <c r="A5" s="55" t="s">
        <v>1</v>
      </c>
      <c r="B5" s="15"/>
      <c r="C5" s="15"/>
      <c r="D5" s="16"/>
      <c r="E5" s="16"/>
      <c r="F5" s="16"/>
      <c r="G5" s="16"/>
      <c r="H5" s="12"/>
    </row>
    <row r="6" spans="1:8" ht="15.75">
      <c r="A6" s="17" t="s">
        <v>12</v>
      </c>
      <c r="B6" s="24">
        <v>27.95</v>
      </c>
      <c r="C6" s="24">
        <v>31.9</v>
      </c>
      <c r="D6" s="25">
        <v>31.9</v>
      </c>
      <c r="E6" s="25">
        <v>36.307125091552734</v>
      </c>
      <c r="F6" s="25">
        <v>39.98940658569336</v>
      </c>
      <c r="G6" s="25">
        <v>43.519466400146484</v>
      </c>
      <c r="H6" s="26">
        <v>44.02183532714844</v>
      </c>
    </row>
    <row r="7" spans="1:8" ht="15.75">
      <c r="A7" s="18" t="s">
        <v>17</v>
      </c>
      <c r="B7" s="3">
        <v>3000</v>
      </c>
      <c r="C7" s="3">
        <v>-12000</v>
      </c>
      <c r="D7" s="4">
        <v>10150</v>
      </c>
      <c r="E7" s="4">
        <v>10800</v>
      </c>
      <c r="F7" s="4">
        <v>10800</v>
      </c>
      <c r="G7" s="4">
        <v>0</v>
      </c>
      <c r="H7" s="5">
        <v>0</v>
      </c>
    </row>
    <row r="8" spans="1:8" ht="15.75">
      <c r="A8" s="18" t="s">
        <v>2</v>
      </c>
      <c r="B8" s="22">
        <v>706846</v>
      </c>
      <c r="C8" s="22">
        <v>705078.885</v>
      </c>
      <c r="D8" s="23">
        <v>694502.7017249999</v>
      </c>
      <c r="E8" s="23">
        <v>691030.188216375</v>
      </c>
      <c r="F8" s="23">
        <v>694485.3391574568</v>
      </c>
      <c r="G8" s="23">
        <v>699346.7365315589</v>
      </c>
      <c r="H8" s="21">
        <v>704591.8370555456</v>
      </c>
    </row>
    <row r="9" spans="1:8" ht="16.5" thickBot="1">
      <c r="A9" s="19" t="s">
        <v>3</v>
      </c>
      <c r="B9" s="1">
        <v>0.005</v>
      </c>
      <c r="C9" s="1">
        <f aca="true" t="shared" si="0" ref="C9:H9">C8/B8-1</f>
        <v>-0.0024999999999999467</v>
      </c>
      <c r="D9" s="7">
        <f t="shared" si="0"/>
        <v>-0.015000000000000124</v>
      </c>
      <c r="E9" s="7">
        <f t="shared" si="0"/>
        <v>-0.0050000000000000044</v>
      </c>
      <c r="F9" s="7">
        <f t="shared" si="0"/>
        <v>0.004999999999999893</v>
      </c>
      <c r="G9" s="7">
        <f t="shared" si="0"/>
        <v>0.006999999999999895</v>
      </c>
      <c r="H9" s="8">
        <f t="shared" si="0"/>
        <v>0.007500000000000062</v>
      </c>
    </row>
    <row r="10" ht="15.75">
      <c r="A10" s="20"/>
    </row>
    <row r="11" spans="1:8" ht="16.5" thickBot="1">
      <c r="A11" s="40" t="s">
        <v>4</v>
      </c>
      <c r="B11" s="2"/>
      <c r="C11" s="2"/>
      <c r="D11" s="9"/>
      <c r="E11" s="9"/>
      <c r="F11" s="9"/>
      <c r="G11" s="9"/>
      <c r="H11" s="12"/>
    </row>
    <row r="12" spans="1:8" ht="15.75">
      <c r="A12" s="17" t="s">
        <v>0</v>
      </c>
      <c r="B12" s="24">
        <v>46.25</v>
      </c>
      <c r="C12" s="24">
        <f aca="true" t="shared" si="1" ref="C12:H12">B12*1.03</f>
        <v>47.6375</v>
      </c>
      <c r="D12" s="24">
        <f t="shared" si="1"/>
        <v>49.066625</v>
      </c>
      <c r="E12" s="24">
        <f t="shared" si="1"/>
        <v>50.538623750000006</v>
      </c>
      <c r="F12" s="24">
        <f t="shared" si="1"/>
        <v>52.05478246250001</v>
      </c>
      <c r="G12" s="24">
        <f t="shared" si="1"/>
        <v>53.61642593637501</v>
      </c>
      <c r="H12" s="27">
        <f t="shared" si="1"/>
        <v>55.22491871446626</v>
      </c>
    </row>
    <row r="13" spans="1:8" ht="16.5" thickBot="1">
      <c r="A13" s="19" t="s">
        <v>9</v>
      </c>
      <c r="B13" s="6">
        <v>11300</v>
      </c>
      <c r="C13" s="6">
        <v>7500</v>
      </c>
      <c r="D13" s="6">
        <v>6000</v>
      </c>
      <c r="E13" s="6">
        <v>6000</v>
      </c>
      <c r="F13" s="6">
        <v>7500</v>
      </c>
      <c r="G13" s="6">
        <v>9000</v>
      </c>
      <c r="H13" s="56">
        <v>10500</v>
      </c>
    </row>
    <row r="14" spans="1:8" ht="15.75">
      <c r="A14" s="20"/>
      <c r="B14" s="3"/>
      <c r="C14" s="3"/>
      <c r="D14" s="4"/>
      <c r="E14" s="4"/>
      <c r="F14" s="4"/>
      <c r="G14" s="4"/>
      <c r="H14" s="12"/>
    </row>
    <row r="15" ht="16.5" thickBot="1">
      <c r="A15" s="28" t="s">
        <v>16</v>
      </c>
    </row>
    <row r="16" spans="1:8" ht="15.75">
      <c r="A16" s="30" t="s">
        <v>11</v>
      </c>
      <c r="B16" s="31">
        <v>98179</v>
      </c>
      <c r="C16" s="31">
        <v>103730.3</v>
      </c>
      <c r="D16" s="31">
        <v>109857.6</v>
      </c>
      <c r="E16" s="31">
        <v>118793.104</v>
      </c>
      <c r="F16" s="31">
        <v>127923.32716000002</v>
      </c>
      <c r="G16" s="31">
        <v>133475.5974942611</v>
      </c>
      <c r="H16" s="32">
        <v>139179.43824469575</v>
      </c>
    </row>
    <row r="17" spans="1:8" ht="15.75">
      <c r="A17" s="33" t="s">
        <v>13</v>
      </c>
      <c r="B17" s="4">
        <v>473420</v>
      </c>
      <c r="C17" s="4">
        <v>523545.5034372833</v>
      </c>
      <c r="D17" s="4">
        <v>301074.8836067337</v>
      </c>
      <c r="E17" s="4">
        <v>170516.8216092769</v>
      </c>
      <c r="F17" s="4">
        <v>149990.72887458082</v>
      </c>
      <c r="G17" s="4">
        <v>135204.39464227998</v>
      </c>
      <c r="H17" s="34">
        <v>135387.29872543496</v>
      </c>
    </row>
    <row r="18" spans="1:8" ht="15.75">
      <c r="A18" s="33" t="s">
        <v>19</v>
      </c>
      <c r="B18" s="58">
        <v>1.02</v>
      </c>
      <c r="C18" s="58">
        <v>0.95</v>
      </c>
      <c r="D18" s="58">
        <v>0.95</v>
      </c>
      <c r="E18" s="58">
        <v>0.95</v>
      </c>
      <c r="F18" s="58">
        <v>1</v>
      </c>
      <c r="G18" s="58"/>
      <c r="H18" s="59"/>
    </row>
    <row r="19" spans="1:8" ht="16.5" thickBot="1">
      <c r="A19" s="35" t="s">
        <v>20</v>
      </c>
      <c r="B19" s="36">
        <v>0.78</v>
      </c>
      <c r="C19" s="36">
        <v>0.85</v>
      </c>
      <c r="D19" s="36">
        <v>0.85</v>
      </c>
      <c r="E19" s="36">
        <v>0.85</v>
      </c>
      <c r="F19" s="36">
        <v>0.85</v>
      </c>
      <c r="G19" s="36">
        <v>0.85</v>
      </c>
      <c r="H19" s="37">
        <v>0.85</v>
      </c>
    </row>
    <row r="20" spans="1:8" ht="15.75">
      <c r="A20" s="38"/>
      <c r="B20" s="39"/>
      <c r="C20" s="39"/>
      <c r="D20" s="39"/>
      <c r="E20" s="39"/>
      <c r="F20" s="39"/>
      <c r="G20" s="39"/>
      <c r="H20" s="29"/>
    </row>
    <row r="21" spans="1:8" ht="16.5" thickBot="1">
      <c r="A21" s="40" t="s">
        <v>14</v>
      </c>
      <c r="B21" s="4"/>
      <c r="C21" s="4"/>
      <c r="D21" s="4"/>
      <c r="E21" s="4"/>
      <c r="F21" s="4"/>
      <c r="G21" s="4"/>
      <c r="H21" s="29"/>
    </row>
    <row r="22" spans="1:8" ht="15.75">
      <c r="A22" s="41" t="s">
        <v>5</v>
      </c>
      <c r="B22" s="42">
        <v>0.0532</v>
      </c>
      <c r="C22" s="42">
        <f>(0.0513*300+0.06*250)/550</f>
        <v>0.05525454545454546</v>
      </c>
      <c r="D22" s="42">
        <v>0.06</v>
      </c>
      <c r="E22" s="42">
        <v>0.0625</v>
      </c>
      <c r="F22" s="42">
        <v>0.0625</v>
      </c>
      <c r="G22" s="42">
        <v>0.0625</v>
      </c>
      <c r="H22" s="43">
        <v>0.0625</v>
      </c>
    </row>
    <row r="23" spans="1:8" ht="15.75">
      <c r="A23" s="44" t="s">
        <v>15</v>
      </c>
      <c r="B23" s="4">
        <v>40</v>
      </c>
      <c r="C23" s="4">
        <v>30</v>
      </c>
      <c r="D23" s="4">
        <v>40</v>
      </c>
      <c r="E23" s="4">
        <v>40</v>
      </c>
      <c r="F23" s="4">
        <v>40</v>
      </c>
      <c r="G23" s="4">
        <v>40</v>
      </c>
      <c r="H23" s="34">
        <v>40</v>
      </c>
    </row>
    <row r="24" spans="1:8" ht="15.75">
      <c r="A24" s="33" t="s">
        <v>6</v>
      </c>
      <c r="B24" s="45">
        <v>0.029</v>
      </c>
      <c r="C24" s="45">
        <v>0.025</v>
      </c>
      <c r="D24" s="45">
        <v>0.025</v>
      </c>
      <c r="E24" s="45">
        <v>0.0275</v>
      </c>
      <c r="F24" s="45">
        <v>0.03</v>
      </c>
      <c r="G24" s="45">
        <v>0.03</v>
      </c>
      <c r="H24" s="46">
        <v>0.03</v>
      </c>
    </row>
    <row r="25" spans="1:8" ht="16.5" thickBot="1">
      <c r="A25" s="35" t="s">
        <v>7</v>
      </c>
      <c r="B25" s="47">
        <v>0.032</v>
      </c>
      <c r="C25" s="47">
        <v>0.0179</v>
      </c>
      <c r="D25" s="47">
        <v>0.0145</v>
      </c>
      <c r="E25" s="47">
        <v>0.0165</v>
      </c>
      <c r="F25" s="47">
        <v>0.023</v>
      </c>
      <c r="G25" s="47">
        <v>0.0285</v>
      </c>
      <c r="H25" s="48">
        <v>0.0315</v>
      </c>
    </row>
    <row r="26" spans="1:8" ht="15.75">
      <c r="A26" s="49"/>
      <c r="B26" s="49"/>
      <c r="C26" s="49"/>
      <c r="D26" s="49"/>
      <c r="E26" s="49"/>
      <c r="F26" s="49"/>
      <c r="G26" s="49"/>
      <c r="H26" s="49"/>
    </row>
    <row r="27" spans="1:8" ht="16.5" thickBot="1">
      <c r="A27" s="40" t="s">
        <v>10</v>
      </c>
      <c r="B27" s="4"/>
      <c r="C27" s="4"/>
      <c r="D27" s="4"/>
      <c r="E27" s="4"/>
      <c r="F27" s="4"/>
      <c r="G27" s="4"/>
      <c r="H27" s="29"/>
    </row>
    <row r="28" spans="1:8" ht="15.75">
      <c r="A28" s="41" t="s">
        <v>22</v>
      </c>
      <c r="B28" s="31">
        <v>14817.9</v>
      </c>
      <c r="C28" s="31">
        <v>15373.03</v>
      </c>
      <c r="D28" s="31">
        <v>15985.76</v>
      </c>
      <c r="E28" s="31">
        <v>16879.310400000002</v>
      </c>
      <c r="F28" s="31">
        <v>17792.332716000004</v>
      </c>
      <c r="G28" s="31">
        <v>18347.55974942611</v>
      </c>
      <c r="H28" s="50">
        <v>18917.943824469578</v>
      </c>
    </row>
    <row r="29" spans="1:8" ht="15.75">
      <c r="A29" s="33" t="s">
        <v>18</v>
      </c>
      <c r="B29" s="4">
        <v>19750</v>
      </c>
      <c r="C29" s="4">
        <v>31750</v>
      </c>
      <c r="D29" s="4">
        <v>21600</v>
      </c>
      <c r="E29" s="4">
        <v>10800</v>
      </c>
      <c r="F29" s="4">
        <v>0</v>
      </c>
      <c r="G29" s="4">
        <v>0</v>
      </c>
      <c r="H29" s="5">
        <v>0</v>
      </c>
    </row>
    <row r="30" spans="1:8" ht="16.5" thickBot="1">
      <c r="A30" s="51" t="s">
        <v>8</v>
      </c>
      <c r="B30" s="6">
        <v>110267.788</v>
      </c>
      <c r="C30" s="6">
        <v>155213.40633347438</v>
      </c>
      <c r="D30" s="6">
        <v>145764.52260445815</v>
      </c>
      <c r="E30" s="52">
        <v>138383.10206604458</v>
      </c>
      <c r="F30" s="52">
        <v>145989.2575660303</v>
      </c>
      <c r="G30" s="52">
        <v>153253.78835185582</v>
      </c>
      <c r="H30" s="53">
        <v>159198.70331170893</v>
      </c>
    </row>
  </sheetData>
  <sheetProtection/>
  <printOptions horizontalCentered="1"/>
  <pageMargins left="0" right="0" top="0.75" bottom="0.25" header="0" footer="0.25"/>
  <pageSetup horizontalDpi="600" verticalDpi="600" orientation="landscape" scale="105" r:id="rId1"/>
  <headerFooter alignWithMargins="0">
    <oddHeader>&amp;C16554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Blossey</cp:lastModifiedBy>
  <cp:lastPrinted>2009-04-01T17:27:55Z</cp:lastPrinted>
  <dcterms:created xsi:type="dcterms:W3CDTF">2003-03-26T22:29:39Z</dcterms:created>
  <dcterms:modified xsi:type="dcterms:W3CDTF">2009-06-15T22:21:53Z</dcterms:modified>
  <cp:category/>
  <cp:version/>
  <cp:contentType/>
  <cp:contentStatus/>
</cp:coreProperties>
</file>