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<sst xmlns="http://schemas.openxmlformats.org/spreadsheetml/2006/main" count="39" uniqueCount="16">
  <si>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Years of Service</t>
  </si>
  <si>
    <t>Sick</t>
  </si>
  <si>
    <t>Vacation</t>
  </si>
  <si>
    <t>Holiday</t>
  </si>
  <si>
    <t>Benefit Time</t>
  </si>
  <si>
    <t>Extended Sick Leave</t>
  </si>
  <si>
    <t>Total Hours</t>
  </si>
  <si>
    <t>0-4</t>
  </si>
  <si>
    <t>5</t>
  </si>
  <si>
    <t>6</t>
  </si>
  <si>
    <t>7</t>
  </si>
  <si>
    <t>26+</t>
  </si>
  <si>
    <t>Difference</t>
  </si>
  <si>
    <t xml:space="preserve"> </t>
  </si>
  <si>
    <t>Standard Accrual Rates</t>
  </si>
  <si>
    <t>Bargaining Unit Accrual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</si>
</sst>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16" fontId="0" fillId="0" borderId="4" xfId="0" applyNumberFormat="1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00390625" style="0" customWidth="1"/>
    <col min="7" max="7" width="10.140625" style="0" customWidth="1"/>
    <col min="9" max="9" width="10.57421875" style="0" customWidth="1"/>
  </cols>
  <sheetData>
    <row r="2" spans="1:9" ht="13.5" thickBot="1">
      <c r="A2" s="9"/>
      <c r="B2" s="20" t="s">
        <v>14</v>
      </c>
      <c r="C2" s="21"/>
      <c r="D2" s="21"/>
      <c r="E2" s="22"/>
      <c r="F2" s="20" t="s">
        <v>15</v>
      </c>
      <c r="G2" s="21"/>
      <c r="H2" s="22"/>
      <c r="I2" s="9"/>
    </row>
    <row r="3" spans="1:9" ht="39" thickTop="1">
      <c r="A3" s="6" t="s">
        <v>0</v>
      </c>
      <c r="B3" s="26" t="s">
        <v>1</v>
      </c>
      <c r="C3" s="27" t="s">
        <v>2</v>
      </c>
      <c r="D3" s="28" t="s">
        <v>3</v>
      </c>
      <c r="E3" s="29" t="s">
        <v>6</v>
      </c>
      <c r="F3" s="26" t="s">
        <v>4</v>
      </c>
      <c r="G3" s="28" t="s">
        <v>5</v>
      </c>
      <c r="H3" s="30" t="s">
        <v>6</v>
      </c>
      <c r="I3" s="31" t="s">
        <v>12</v>
      </c>
    </row>
    <row r="4" spans="1:10" ht="12.75">
      <c r="A4" s="4" t="s">
        <v>7</v>
      </c>
      <c r="B4" s="3">
        <f>12*8</f>
        <v>96</v>
      </c>
      <c r="C4" s="1">
        <f>12*8</f>
        <v>96</v>
      </c>
      <c r="D4" s="2">
        <f>12*8</f>
        <v>96</v>
      </c>
      <c r="E4" s="4">
        <f>B4+C4+D4</f>
        <v>288</v>
      </c>
      <c r="F4" s="3">
        <v>232</v>
      </c>
      <c r="G4" s="2">
        <v>56</v>
      </c>
      <c r="H4" s="5">
        <f>F4+G4</f>
        <v>288</v>
      </c>
      <c r="I4" s="4">
        <f>H4-E4</f>
        <v>0</v>
      </c>
      <c r="J4" t="s">
        <v>13</v>
      </c>
    </row>
    <row r="5" spans="1:10" ht="12.75">
      <c r="A5" s="14" t="s">
        <v>8</v>
      </c>
      <c r="B5" s="3">
        <v>96</v>
      </c>
      <c r="C5" s="1">
        <v>96</v>
      </c>
      <c r="D5" s="2">
        <f aca="true" t="shared" si="0" ref="D5:D16">12*8</f>
        <v>96</v>
      </c>
      <c r="E5" s="4">
        <f aca="true" t="shared" si="1" ref="E5:E26">B5+C5+D5</f>
        <v>288</v>
      </c>
      <c r="F5" s="3">
        <v>256</v>
      </c>
      <c r="G5" s="2">
        <v>56</v>
      </c>
      <c r="H5" s="5">
        <f aca="true" t="shared" si="2" ref="H5:H26">F5+G5</f>
        <v>312</v>
      </c>
      <c r="I5" s="4">
        <f aca="true" t="shared" si="3" ref="I5:I26">H5-E5</f>
        <v>24</v>
      </c>
      <c r="J5" t="s">
        <v>13</v>
      </c>
    </row>
    <row r="6" spans="1:10" ht="12.75">
      <c r="A6" s="14" t="s">
        <v>9</v>
      </c>
      <c r="B6" s="3">
        <v>96</v>
      </c>
      <c r="C6" s="1">
        <f>15*8</f>
        <v>120</v>
      </c>
      <c r="D6" s="2">
        <f t="shared" si="0"/>
        <v>96</v>
      </c>
      <c r="E6" s="4">
        <f t="shared" si="1"/>
        <v>312</v>
      </c>
      <c r="F6" s="3">
        <v>256</v>
      </c>
      <c r="G6" s="2">
        <v>56</v>
      </c>
      <c r="H6" s="5">
        <f t="shared" si="2"/>
        <v>312</v>
      </c>
      <c r="I6" s="4">
        <f t="shared" si="3"/>
        <v>0</v>
      </c>
      <c r="J6" t="s">
        <v>13</v>
      </c>
    </row>
    <row r="7" spans="1:10" ht="12.75">
      <c r="A7" s="15" t="s">
        <v>10</v>
      </c>
      <c r="B7" s="3">
        <v>96</v>
      </c>
      <c r="C7" s="1">
        <f>15*8</f>
        <v>120</v>
      </c>
      <c r="D7" s="2">
        <f t="shared" si="0"/>
        <v>96</v>
      </c>
      <c r="E7" s="4">
        <f t="shared" si="1"/>
        <v>312</v>
      </c>
      <c r="F7" s="3">
        <v>256</v>
      </c>
      <c r="G7" s="2">
        <v>56</v>
      </c>
      <c r="H7" s="5">
        <f t="shared" si="2"/>
        <v>312</v>
      </c>
      <c r="I7" s="4">
        <f t="shared" si="3"/>
        <v>0</v>
      </c>
      <c r="J7" t="s">
        <v>13</v>
      </c>
    </row>
    <row r="8" spans="1:10" ht="12.75">
      <c r="A8" s="16">
        <v>8</v>
      </c>
      <c r="B8" s="3">
        <v>96</v>
      </c>
      <c r="C8" s="1">
        <v>120</v>
      </c>
      <c r="D8" s="2">
        <f t="shared" si="0"/>
        <v>96</v>
      </c>
      <c r="E8" s="4">
        <f t="shared" si="1"/>
        <v>312</v>
      </c>
      <c r="F8" s="3">
        <v>264</v>
      </c>
      <c r="G8" s="2">
        <v>56</v>
      </c>
      <c r="H8" s="5">
        <f t="shared" si="2"/>
        <v>320</v>
      </c>
      <c r="I8" s="4">
        <f t="shared" si="3"/>
        <v>8</v>
      </c>
      <c r="J8" t="s">
        <v>13</v>
      </c>
    </row>
    <row r="9" spans="1:10" ht="12.75">
      <c r="A9" s="17">
        <v>9</v>
      </c>
      <c r="B9" s="3">
        <v>96</v>
      </c>
      <c r="C9" s="1">
        <f>16*8</f>
        <v>128</v>
      </c>
      <c r="D9" s="2">
        <f t="shared" si="0"/>
        <v>96</v>
      </c>
      <c r="E9" s="4">
        <f t="shared" si="1"/>
        <v>320</v>
      </c>
      <c r="F9" s="3">
        <v>264</v>
      </c>
      <c r="G9" s="2">
        <v>56</v>
      </c>
      <c r="H9" s="5">
        <f t="shared" si="2"/>
        <v>320</v>
      </c>
      <c r="I9" s="4">
        <f t="shared" si="3"/>
        <v>0</v>
      </c>
      <c r="J9" t="s">
        <v>13</v>
      </c>
    </row>
    <row r="10" spans="1:10" ht="12.75">
      <c r="A10" s="17">
        <v>10</v>
      </c>
      <c r="B10" s="3">
        <v>96</v>
      </c>
      <c r="C10" s="1">
        <v>128</v>
      </c>
      <c r="D10" s="2">
        <f t="shared" si="0"/>
        <v>96</v>
      </c>
      <c r="E10" s="4">
        <f t="shared" si="1"/>
        <v>320</v>
      </c>
      <c r="F10" s="3">
        <v>296</v>
      </c>
      <c r="G10" s="2">
        <v>56</v>
      </c>
      <c r="H10" s="5">
        <f t="shared" si="2"/>
        <v>352</v>
      </c>
      <c r="I10" s="4">
        <f t="shared" si="3"/>
        <v>32</v>
      </c>
      <c r="J10" t="s">
        <v>13</v>
      </c>
    </row>
    <row r="11" spans="1:10" ht="12.75">
      <c r="A11" s="17">
        <v>11</v>
      </c>
      <c r="B11" s="3">
        <v>96</v>
      </c>
      <c r="C11" s="1">
        <f>20*8</f>
        <v>160</v>
      </c>
      <c r="D11" s="2">
        <f t="shared" si="0"/>
        <v>96</v>
      </c>
      <c r="E11" s="4">
        <f t="shared" si="1"/>
        <v>352</v>
      </c>
      <c r="F11" s="3">
        <v>296</v>
      </c>
      <c r="G11" s="2">
        <v>56</v>
      </c>
      <c r="H11" s="5">
        <f t="shared" si="2"/>
        <v>352</v>
      </c>
      <c r="I11" s="4">
        <f t="shared" si="3"/>
        <v>0</v>
      </c>
      <c r="J11" t="s">
        <v>13</v>
      </c>
    </row>
    <row r="12" spans="1:10" ht="12.75">
      <c r="A12" s="17">
        <v>12</v>
      </c>
      <c r="B12" s="3">
        <v>96</v>
      </c>
      <c r="C12" s="1">
        <v>160</v>
      </c>
      <c r="D12" s="2">
        <f t="shared" si="0"/>
        <v>96</v>
      </c>
      <c r="E12" s="4">
        <f t="shared" si="1"/>
        <v>352</v>
      </c>
      <c r="F12" s="3">
        <v>296</v>
      </c>
      <c r="G12" s="2">
        <v>56</v>
      </c>
      <c r="H12" s="5">
        <f t="shared" si="2"/>
        <v>352</v>
      </c>
      <c r="I12" s="4">
        <f t="shared" si="3"/>
        <v>0</v>
      </c>
      <c r="J12" t="s">
        <v>13</v>
      </c>
    </row>
    <row r="13" spans="1:10" ht="12.75">
      <c r="A13" s="17">
        <v>13</v>
      </c>
      <c r="B13" s="3">
        <v>96</v>
      </c>
      <c r="C13" s="1">
        <v>160</v>
      </c>
      <c r="D13" s="2">
        <f t="shared" si="0"/>
        <v>96</v>
      </c>
      <c r="E13" s="4">
        <f t="shared" si="1"/>
        <v>352</v>
      </c>
      <c r="F13" s="3">
        <v>296</v>
      </c>
      <c r="G13" s="2">
        <v>56</v>
      </c>
      <c r="H13" s="5">
        <f t="shared" si="2"/>
        <v>352</v>
      </c>
      <c r="I13" s="4">
        <f t="shared" si="3"/>
        <v>0</v>
      </c>
      <c r="J13" t="s">
        <v>13</v>
      </c>
    </row>
    <row r="14" spans="1:10" ht="12.75">
      <c r="A14" s="17">
        <v>14</v>
      </c>
      <c r="B14" s="3">
        <v>96</v>
      </c>
      <c r="C14" s="1">
        <v>160</v>
      </c>
      <c r="D14" s="2">
        <f t="shared" si="0"/>
        <v>96</v>
      </c>
      <c r="E14" s="4">
        <f t="shared" si="1"/>
        <v>352</v>
      </c>
      <c r="F14" s="3">
        <v>296</v>
      </c>
      <c r="G14" s="2">
        <v>56</v>
      </c>
      <c r="H14" s="5">
        <f t="shared" si="2"/>
        <v>352</v>
      </c>
      <c r="I14" s="4">
        <f t="shared" si="3"/>
        <v>0</v>
      </c>
      <c r="J14" t="s">
        <v>13</v>
      </c>
    </row>
    <row r="15" spans="1:10" ht="12.75">
      <c r="A15" s="17">
        <v>15</v>
      </c>
      <c r="B15" s="3">
        <v>96</v>
      </c>
      <c r="C15" s="1">
        <v>160</v>
      </c>
      <c r="D15" s="2">
        <f t="shared" si="0"/>
        <v>96</v>
      </c>
      <c r="E15" s="4">
        <f t="shared" si="1"/>
        <v>352</v>
      </c>
      <c r="F15" s="3">
        <v>296</v>
      </c>
      <c r="G15" s="2">
        <v>56</v>
      </c>
      <c r="H15" s="5">
        <f t="shared" si="2"/>
        <v>352</v>
      </c>
      <c r="I15" s="4">
        <f t="shared" si="3"/>
        <v>0</v>
      </c>
      <c r="J15" t="s">
        <v>13</v>
      </c>
    </row>
    <row r="16" spans="1:10" ht="12.75">
      <c r="A16" s="17">
        <v>16</v>
      </c>
      <c r="B16" s="3">
        <v>96</v>
      </c>
      <c r="C16" s="1">
        <v>160</v>
      </c>
      <c r="D16" s="2">
        <f t="shared" si="0"/>
        <v>96</v>
      </c>
      <c r="E16" s="4">
        <f t="shared" si="1"/>
        <v>352</v>
      </c>
      <c r="F16" s="3">
        <v>304</v>
      </c>
      <c r="G16" s="2">
        <v>56</v>
      </c>
      <c r="H16" s="5">
        <f t="shared" si="2"/>
        <v>360</v>
      </c>
      <c r="I16" s="4">
        <f t="shared" si="3"/>
        <v>8</v>
      </c>
      <c r="J16" t="s">
        <v>13</v>
      </c>
    </row>
    <row r="17" spans="1:10" ht="12.75">
      <c r="A17" s="17">
        <v>17</v>
      </c>
      <c r="B17" s="3">
        <v>96</v>
      </c>
      <c r="C17" s="1">
        <f>21*8</f>
        <v>168</v>
      </c>
      <c r="D17" s="2">
        <v>96</v>
      </c>
      <c r="E17" s="4">
        <f t="shared" si="1"/>
        <v>360</v>
      </c>
      <c r="F17" s="3">
        <v>312</v>
      </c>
      <c r="G17" s="2">
        <v>56</v>
      </c>
      <c r="H17" s="5">
        <f t="shared" si="2"/>
        <v>368</v>
      </c>
      <c r="I17" s="4">
        <f t="shared" si="3"/>
        <v>8</v>
      </c>
      <c r="J17" t="s">
        <v>13</v>
      </c>
    </row>
    <row r="18" spans="1:10" ht="12.75">
      <c r="A18" s="18">
        <v>18</v>
      </c>
      <c r="B18" s="3">
        <v>96</v>
      </c>
      <c r="C18" s="23">
        <f>22*8</f>
        <v>176</v>
      </c>
      <c r="D18" s="2">
        <v>96</v>
      </c>
      <c r="E18" s="4">
        <f t="shared" si="1"/>
        <v>368</v>
      </c>
      <c r="F18" s="7">
        <v>320</v>
      </c>
      <c r="G18" s="2">
        <v>56</v>
      </c>
      <c r="H18" s="5">
        <f t="shared" si="2"/>
        <v>376</v>
      </c>
      <c r="I18" s="4">
        <f t="shared" si="3"/>
        <v>8</v>
      </c>
      <c r="J18" t="s">
        <v>13</v>
      </c>
    </row>
    <row r="19" spans="1:10" ht="12.75">
      <c r="A19" s="18">
        <v>19</v>
      </c>
      <c r="B19" s="3">
        <v>96</v>
      </c>
      <c r="C19" s="1">
        <f>23*8</f>
        <v>184</v>
      </c>
      <c r="D19" s="2">
        <v>96</v>
      </c>
      <c r="E19" s="4">
        <f t="shared" si="1"/>
        <v>376</v>
      </c>
      <c r="F19" s="7">
        <v>328</v>
      </c>
      <c r="G19" s="2">
        <v>56</v>
      </c>
      <c r="H19" s="5">
        <f t="shared" si="2"/>
        <v>384</v>
      </c>
      <c r="I19" s="4">
        <f t="shared" si="3"/>
        <v>8</v>
      </c>
      <c r="J19" t="s">
        <v>13</v>
      </c>
    </row>
    <row r="20" spans="1:10" ht="12.75">
      <c r="A20" s="18">
        <v>20</v>
      </c>
      <c r="B20" s="3">
        <v>96</v>
      </c>
      <c r="C20" s="25">
        <f>24*8</f>
        <v>192</v>
      </c>
      <c r="D20" s="2">
        <v>96</v>
      </c>
      <c r="E20" s="4">
        <f t="shared" si="1"/>
        <v>384</v>
      </c>
      <c r="F20" s="7">
        <v>336</v>
      </c>
      <c r="G20" s="2">
        <v>56</v>
      </c>
      <c r="H20" s="5">
        <f t="shared" si="2"/>
        <v>392</v>
      </c>
      <c r="I20" s="4">
        <f t="shared" si="3"/>
        <v>8</v>
      </c>
      <c r="J20" t="s">
        <v>13</v>
      </c>
    </row>
    <row r="21" spans="1:10" ht="12.75">
      <c r="A21" s="18">
        <v>21</v>
      </c>
      <c r="B21" s="3">
        <v>96</v>
      </c>
      <c r="C21" s="25">
        <f>25*8</f>
        <v>200</v>
      </c>
      <c r="D21" s="2">
        <v>96</v>
      </c>
      <c r="E21" s="4">
        <f t="shared" si="1"/>
        <v>392</v>
      </c>
      <c r="F21" s="7">
        <v>344</v>
      </c>
      <c r="G21" s="2">
        <v>56</v>
      </c>
      <c r="H21" s="5">
        <f t="shared" si="2"/>
        <v>400</v>
      </c>
      <c r="I21" s="4">
        <f t="shared" si="3"/>
        <v>8</v>
      </c>
      <c r="J21" t="s">
        <v>13</v>
      </c>
    </row>
    <row r="22" spans="1:10" ht="12.75">
      <c r="A22" s="18">
        <v>22</v>
      </c>
      <c r="B22" s="3">
        <v>96</v>
      </c>
      <c r="C22" s="25">
        <f>26*8</f>
        <v>208</v>
      </c>
      <c r="D22" s="2">
        <v>96</v>
      </c>
      <c r="E22" s="4">
        <f t="shared" si="1"/>
        <v>400</v>
      </c>
      <c r="F22" s="7">
        <v>352</v>
      </c>
      <c r="G22" s="2">
        <v>56</v>
      </c>
      <c r="H22" s="5">
        <f t="shared" si="2"/>
        <v>408</v>
      </c>
      <c r="I22" s="4">
        <f t="shared" si="3"/>
        <v>8</v>
      </c>
      <c r="J22" t="s">
        <v>13</v>
      </c>
    </row>
    <row r="23" spans="1:10" ht="12.75">
      <c r="A23" s="18">
        <v>23</v>
      </c>
      <c r="B23" s="3">
        <v>96</v>
      </c>
      <c r="C23" s="24">
        <f>27*8</f>
        <v>216</v>
      </c>
      <c r="D23" s="2">
        <v>96</v>
      </c>
      <c r="E23" s="4">
        <f t="shared" si="1"/>
        <v>408</v>
      </c>
      <c r="F23" s="7">
        <v>360</v>
      </c>
      <c r="G23" s="2">
        <v>56</v>
      </c>
      <c r="H23" s="5">
        <f t="shared" si="2"/>
        <v>416</v>
      </c>
      <c r="I23" s="4">
        <f t="shared" si="3"/>
        <v>8</v>
      </c>
      <c r="J23" t="s">
        <v>13</v>
      </c>
    </row>
    <row r="24" spans="1:10" ht="12.75">
      <c r="A24" s="18">
        <v>24</v>
      </c>
      <c r="B24" s="3">
        <v>96</v>
      </c>
      <c r="C24" s="1">
        <f>28*8</f>
        <v>224</v>
      </c>
      <c r="D24" s="2">
        <v>96</v>
      </c>
      <c r="E24" s="4">
        <f t="shared" si="1"/>
        <v>416</v>
      </c>
      <c r="F24" s="7">
        <v>368</v>
      </c>
      <c r="G24" s="2">
        <v>56</v>
      </c>
      <c r="H24" s="5">
        <f t="shared" si="2"/>
        <v>424</v>
      </c>
      <c r="I24" s="4">
        <f t="shared" si="3"/>
        <v>8</v>
      </c>
      <c r="J24" t="s">
        <v>13</v>
      </c>
    </row>
    <row r="25" spans="1:10" ht="12.75">
      <c r="A25" s="18">
        <v>25</v>
      </c>
      <c r="B25" s="3">
        <v>96</v>
      </c>
      <c r="C25" s="25">
        <f>29*8</f>
        <v>232</v>
      </c>
      <c r="D25" s="2">
        <v>96</v>
      </c>
      <c r="E25" s="4">
        <f t="shared" si="1"/>
        <v>424</v>
      </c>
      <c r="F25" s="7">
        <v>376</v>
      </c>
      <c r="G25" s="2">
        <v>56</v>
      </c>
      <c r="H25" s="5">
        <f t="shared" si="2"/>
        <v>432</v>
      </c>
      <c r="I25" s="4">
        <f t="shared" si="3"/>
        <v>8</v>
      </c>
      <c r="J25" t="s">
        <v>13</v>
      </c>
    </row>
    <row r="26" spans="1:10" ht="13.5" thickBot="1">
      <c r="A26" s="19" t="s">
        <v>11</v>
      </c>
      <c r="B26" s="8">
        <v>96</v>
      </c>
      <c r="C26" s="9">
        <f>30*8</f>
        <v>240</v>
      </c>
      <c r="D26" s="10">
        <v>96</v>
      </c>
      <c r="E26" s="11">
        <f t="shared" si="1"/>
        <v>432</v>
      </c>
      <c r="F26" s="12">
        <v>376</v>
      </c>
      <c r="G26" s="10">
        <v>56</v>
      </c>
      <c r="H26" s="13">
        <f t="shared" si="2"/>
        <v>432</v>
      </c>
      <c r="I26" s="11">
        <f t="shared" si="3"/>
        <v>0</v>
      </c>
      <c r="J26" t="s">
        <v>13</v>
      </c>
    </row>
    <row r="27" ht="13.5" thickTop="1"/>
  </sheetData>
  <mergeCells count="2">
    <mergeCell ref="B2:E2"/>
    <mergeCell ref="F2:H2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&amp;C&amp;"Arial,Bold"&amp;12ATTACHMENT 2
BENEFIT LEAVE ACCRUAL RATE COMPARISON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grennn</dc:creator>
  <cp:keywords/>
  <dc:description/>
  <cp:lastModifiedBy>Mike Alvine</cp:lastModifiedBy>
  <cp:lastPrinted>2004-06-23T22:11:03Z</cp:lastPrinted>
  <dcterms:created xsi:type="dcterms:W3CDTF">2004-06-18T21:02:49Z</dcterms:created>
  <dcterms:modified xsi:type="dcterms:W3CDTF">2004-06-23T22:11:23Z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-328379858</vt:i4>
  </property>
  <property fmtid="{D5CDD505-2E9C-101B-9397-08002B2CF9AE}" pid="3" name="_EmailSubject">
    <vt:lpwstr>suggested changes</vt:lpwstr>
  </property>
  <property fmtid="{D5CDD505-2E9C-101B-9397-08002B2CF9AE}" pid="4" name="_AuthorEmail">
    <vt:lpwstr>Nancy.Grennan@METROKC.GOV</vt:lpwstr>
  </property>
  <property fmtid="{D5CDD505-2E9C-101B-9397-08002B2CF9AE}" pid="5" name="_AuthorEmailDisplayName">
    <vt:lpwstr>Grennan, Nancy</vt:lpwstr>
  </property>
  <property fmtid="{D5CDD505-2E9C-101B-9397-08002B2CF9AE}" pid="6" name="_ReviewingToolsShownOnce">
    <vt:lpwstr/>
  </property>
</Properties>
</file>