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16" yWindow="110" windowWidth="12720" windowHeight="10460" activeTab="0"/>
  </bookViews>
  <sheets>
    <sheet name="FiscalNote" sheetId="2" r:id="rId1"/>
  </sheets>
  <definedNames>
    <definedName name="_xlnm.Print_Area" localSheetId="0">'FiscalNote'!$A$1:$G$44</definedName>
  </definedNames>
  <calcPr calcId="145621"/>
</workbook>
</file>

<file path=xl/sharedStrings.xml><?xml version="1.0" encoding="utf-8"?>
<sst xmlns="http://schemas.openxmlformats.org/spreadsheetml/2006/main" count="38" uniqueCount="35">
  <si>
    <t>Revenue to:</t>
  </si>
  <si>
    <t xml:space="preserve">TOTAL </t>
  </si>
  <si>
    <t>Expenditures from:</t>
  </si>
  <si>
    <t>Department</t>
  </si>
  <si>
    <t>TOTAL</t>
  </si>
  <si>
    <t>Fund Code</t>
  </si>
  <si>
    <t>Revenue Source</t>
  </si>
  <si>
    <t>Description of request:</t>
  </si>
  <si>
    <t>2015/2016</t>
  </si>
  <si>
    <t>2017/2018</t>
  </si>
  <si>
    <t>2019/2020</t>
  </si>
  <si>
    <t>Date Prepared:</t>
  </si>
  <si>
    <t>Agency</t>
  </si>
  <si>
    <t xml:space="preserve">Expenditures by Categories </t>
  </si>
  <si>
    <t>2015/2016 FISCAL NOTE</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</si>
  <si>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</si>
  <si>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</si>
  <si>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Note Prepared By:   Nigel Lewis, 263-2857</t>
  </si>
  <si>
    <t>Nigel Lewis (263-2857)</t>
  </si>
  <si>
    <t>DES-FMD</t>
  </si>
  <si>
    <t>LTGO Debt Service Fund</t>
  </si>
  <si>
    <t>DES-FBOD</t>
  </si>
  <si>
    <t>Lease rental payments</t>
  </si>
  <si>
    <t xml:space="preserve">Bond interest </t>
  </si>
  <si>
    <t>Bond principal</t>
  </si>
  <si>
    <t xml:space="preserve">AN ORDINANCE authorizing the issuance of limited tax general obligation (LTGO) bonds </t>
  </si>
  <si>
    <t>Affected Agency and/or Agencies:   Facilities Management Division, Department of Executive Services</t>
  </si>
  <si>
    <t>Does this legislation require a budget supplemental?  Yes</t>
  </si>
  <si>
    <t>Long-term Lease Fund</t>
  </si>
  <si>
    <t>in order to refund a portion of the outstanding callable 63-20 bonds that were issued for the</t>
  </si>
  <si>
    <t>NJB Building at Harborview</t>
  </si>
  <si>
    <t xml:space="preserve">This ordinance would permit the issuance of limited tax general obligations bonds for the purpose of refunding a portion of the outstanding callable 63-20 bonds issued for the NJB Building.  Such refunding will be undertaken in order to achieve future savings that meet the targets identified in the county's adopted Debt Management Policy (Motion 12660). </t>
  </si>
  <si>
    <t>Date Reviewed: 9/1/2015</t>
  </si>
  <si>
    <t>Note Reviewed By: Aaron Rubardt, PSB (263-9715)</t>
  </si>
  <si>
    <t>Notes and Assumptions:  The debt service savings from refunding activity authorized under this ordinance, if any, will depend on bond market conditions and therefore cannot be predicted.  However, per the county's adopted Debt Management Policy (Motion 12660), refunding transactions will only be undertaken if the present value of future savings exceed 5% of the bonds being refunded.  The numbers in this note present an illustrative example based on interest rates as of mid-July.  The preliminary estimate of the reductions of $1.2, $2.1 and $2.1 million in the three biennia is equal to the difference between the resulting debt service fund expenditures and the Long Term Lease fund budget amount that is set at an amount based on the debt service amount prior to the refinance.  In effect, once the bonds are refinanced the Long Term Lease fund will have excess budget in the 2015/2016 biennium equal to the post-refinance reduced debt service payment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</si>
</sst>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_(&quot;$&quot;* #,##0_);_(&quot;$&quot;* \(#,##0\);_(&quot;$&quot;* &quot;-&quot;??_);_(@_)"/>
  </numFmts>
  <fonts count="8">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0" fontId="1" fillId="0" borderId="14" xfId="0" applyFont="1" applyBorder="1" applyAlignment="1">
      <alignment horizontal="center" wrapText="1"/>
    </xf>
    <xf numFmtId="0" fontId="1" fillId="0" borderId="25"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6"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7"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6" xfId="0" applyFont="1" applyBorder="1" applyAlignment="1">
      <alignment horizontal="center" wrapText="1"/>
    </xf>
    <xf numFmtId="3" fontId="1" fillId="0" borderId="28" xfId="0" applyNumberFormat="1" applyFont="1" applyBorder="1"/>
    <xf numFmtId="3" fontId="1" fillId="0" borderId="28" xfId="0" applyNumberFormat="1" applyFont="1" applyBorder="1" applyAlignment="1">
      <alignment horizontal="right"/>
    </xf>
    <xf numFmtId="0" fontId="1" fillId="0" borderId="26"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9" xfId="0" applyFont="1" applyBorder="1"/>
    <xf numFmtId="3" fontId="3" fillId="0" borderId="29" xfId="0" applyNumberFormat="1" applyFont="1" applyBorder="1"/>
    <xf numFmtId="0" fontId="5" fillId="0" borderId="0" xfId="0" applyFont="1" applyAlignment="1">
      <alignment horizontal="centerContinuous"/>
    </xf>
    <xf numFmtId="15" fontId="1" fillId="0" borderId="7" xfId="0" applyNumberFormat="1" applyFont="1" applyBorder="1"/>
    <xf numFmtId="0" fontId="1" fillId="0" borderId="0" xfId="0" applyFont="1" applyBorder="1"/>
    <xf numFmtId="165" fontId="3" fillId="0" borderId="27" xfId="16" applyNumberFormat="1" applyFont="1" applyBorder="1"/>
    <xf numFmtId="165" fontId="3" fillId="0" borderId="30" xfId="16" applyNumberFormat="1" applyFont="1" applyBorder="1"/>
    <xf numFmtId="165" fontId="3" fillId="0" borderId="27" xfId="0" applyNumberFormat="1" applyFont="1" applyBorder="1"/>
    <xf numFmtId="165" fontId="3" fillId="0" borderId="30" xfId="0" applyNumberFormat="1" applyFont="1" applyBorder="1"/>
    <xf numFmtId="0" fontId="6" fillId="0" borderId="0" xfId="0" applyFont="1" applyFill="1" applyBorder="1"/>
    <xf numFmtId="0" fontId="6" fillId="0" borderId="0" xfId="0" applyFont="1"/>
    <xf numFmtId="3" fontId="6" fillId="0" borderId="0" xfId="0" applyNumberFormat="1" applyFont="1"/>
    <xf numFmtId="165" fontId="1" fillId="0" borderId="10" xfId="16" applyNumberFormat="1" applyFont="1" applyBorder="1"/>
    <xf numFmtId="165" fontId="1" fillId="0" borderId="10" xfId="16" applyNumberFormat="1" applyFont="1" applyBorder="1" applyAlignment="1">
      <alignment wrapText="1"/>
    </xf>
    <xf numFmtId="14" fontId="1" fillId="0" borderId="0" xfId="0" applyNumberFormat="1" applyFont="1" applyBorder="1" applyAlignment="1">
      <alignment horizontal="left"/>
    </xf>
    <xf numFmtId="165" fontId="1" fillId="0" borderId="28" xfId="16" applyNumberFormat="1" applyFont="1" applyBorder="1"/>
    <xf numFmtId="0" fontId="7" fillId="0" borderId="0" xfId="0" applyFont="1" applyFill="1" applyBorder="1" applyAlignment="1">
      <alignment horizontal="left" vertical="top" wrapText="1"/>
    </xf>
    <xf numFmtId="0" fontId="1" fillId="0" borderId="0" xfId="0" applyFont="1" applyBorder="1"/>
    <xf numFmtId="0" fontId="7"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5"/>
  <sheetViews>
    <sheetView tabSelected="1" workbookViewId="0" topLeftCell="A25">
      <selection activeCell="A43" sqref="A43:G43"/>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4.57421875" style="0" bestFit="1" customWidth="1"/>
    <col min="6" max="6" width="14.421875" style="0" customWidth="1"/>
    <col min="7" max="7" width="14.7109375" style="0" bestFit="1" customWidth="1"/>
  </cols>
  <sheetData>
    <row r="1" spans="1:9" ht="17.25" customHeight="1">
      <c r="A1" s="65" t="s">
        <v>14</v>
      </c>
      <c r="B1" s="2"/>
      <c r="C1" s="2"/>
      <c r="D1" s="2"/>
      <c r="E1" s="2"/>
      <c r="F1" s="2"/>
      <c r="G1" s="2"/>
      <c r="H1" s="1"/>
      <c r="I1" s="1"/>
    </row>
    <row r="2" spans="1:8" ht="14" thickBot="1">
      <c r="A2" s="27"/>
      <c r="B2" s="2"/>
      <c r="C2" s="2"/>
      <c r="D2" s="2"/>
      <c r="E2" s="2"/>
      <c r="F2" s="2"/>
      <c r="G2" s="2"/>
      <c r="H2" s="3"/>
    </row>
    <row r="3" spans="1:8" ht="18" customHeight="1" thickTop="1">
      <c r="A3" s="4" t="s">
        <v>16</v>
      </c>
      <c r="B3" s="5"/>
      <c r="C3" s="6"/>
      <c r="D3" s="6"/>
      <c r="E3" s="6"/>
      <c r="F3" s="6"/>
      <c r="G3" s="7"/>
      <c r="H3" s="3"/>
    </row>
    <row r="4" spans="1:8" ht="18" customHeight="1">
      <c r="A4" s="8"/>
      <c r="B4" s="67" t="s">
        <v>25</v>
      </c>
      <c r="C4" s="67"/>
      <c r="D4" s="67"/>
      <c r="E4" s="67"/>
      <c r="F4" s="67"/>
      <c r="G4" s="9"/>
      <c r="H4" s="3"/>
    </row>
    <row r="5" spans="1:7" ht="18" customHeight="1">
      <c r="A5" s="8"/>
      <c r="B5" s="67" t="s">
        <v>29</v>
      </c>
      <c r="C5" s="67"/>
      <c r="D5" s="67"/>
      <c r="E5" s="67"/>
      <c r="F5" s="67"/>
      <c r="G5" s="12"/>
    </row>
    <row r="6" spans="1:7" ht="18" customHeight="1">
      <c r="A6" s="8"/>
      <c r="B6" s="67" t="s">
        <v>30</v>
      </c>
      <c r="C6" s="67"/>
      <c r="D6" s="67"/>
      <c r="E6" s="67"/>
      <c r="F6" s="67"/>
      <c r="G6" s="12"/>
    </row>
    <row r="7" spans="1:7" ht="18" customHeight="1">
      <c r="A7" s="8"/>
      <c r="B7" s="67"/>
      <c r="C7" s="67"/>
      <c r="D7" s="67"/>
      <c r="E7" s="67"/>
      <c r="F7" s="67"/>
      <c r="G7" s="12"/>
    </row>
    <row r="8" spans="1:7" ht="18" customHeight="1">
      <c r="A8" s="10" t="s">
        <v>26</v>
      </c>
      <c r="B8" s="67"/>
      <c r="C8" s="67"/>
      <c r="D8" s="67"/>
      <c r="E8" s="67"/>
      <c r="F8" s="67"/>
      <c r="G8" s="12"/>
    </row>
    <row r="9" spans="1:7" ht="18" customHeight="1">
      <c r="A9" s="10" t="s">
        <v>17</v>
      </c>
      <c r="B9" s="67" t="s">
        <v>18</v>
      </c>
      <c r="C9" s="67"/>
      <c r="D9" s="67"/>
      <c r="E9" s="67"/>
      <c r="F9" s="67"/>
      <c r="G9" s="12"/>
    </row>
    <row r="10" spans="1:7" ht="18" customHeight="1">
      <c r="A10" s="10" t="s">
        <v>11</v>
      </c>
      <c r="B10" s="77">
        <v>42200</v>
      </c>
      <c r="C10" s="67"/>
      <c r="D10" s="67"/>
      <c r="E10" s="67"/>
      <c r="F10" s="67"/>
      <c r="G10" s="12"/>
    </row>
    <row r="11" spans="1:7" ht="18" customHeight="1">
      <c r="A11" s="10" t="s">
        <v>33</v>
      </c>
      <c r="B11" s="67"/>
      <c r="C11" s="67"/>
      <c r="D11" s="67"/>
      <c r="E11" s="67"/>
      <c r="F11" s="67"/>
      <c r="G11" s="12"/>
    </row>
    <row r="12" spans="1:7" ht="18" customHeight="1" thickBot="1">
      <c r="A12" s="13" t="s">
        <v>32</v>
      </c>
      <c r="B12" s="66"/>
      <c r="C12" s="14"/>
      <c r="D12" s="14"/>
      <c r="E12" s="14"/>
      <c r="F12" s="14"/>
      <c r="G12" s="15"/>
    </row>
    <row r="13" spans="1:7" ht="18" customHeight="1" thickTop="1">
      <c r="A13" s="16"/>
      <c r="C13" s="16"/>
      <c r="D13" s="11"/>
      <c r="E13" s="11"/>
      <c r="F13" s="11"/>
      <c r="G13" s="11"/>
    </row>
    <row r="14" spans="1:7" ht="18" customHeight="1">
      <c r="A14" s="37" t="s">
        <v>7</v>
      </c>
      <c r="C14" s="16"/>
      <c r="D14" s="16"/>
      <c r="E14" s="16"/>
      <c r="F14" s="16"/>
      <c r="G14" s="16"/>
    </row>
    <row r="15" spans="1:7" ht="18" customHeight="1">
      <c r="A15" s="37"/>
      <c r="C15" s="16"/>
      <c r="D15" s="16"/>
      <c r="E15" s="16"/>
      <c r="F15" s="16"/>
      <c r="G15" s="16"/>
    </row>
    <row r="16" spans="1:9" ht="0.75" customHeight="1">
      <c r="A16" s="72"/>
      <c r="B16" s="73"/>
      <c r="C16" s="73"/>
      <c r="D16" s="73"/>
      <c r="E16" s="74"/>
      <c r="F16" s="74"/>
      <c r="G16" s="74"/>
      <c r="H16" s="74"/>
      <c r="I16" s="48"/>
    </row>
    <row r="17" spans="1:9" ht="49.5" customHeight="1">
      <c r="A17" s="79" t="s">
        <v>31</v>
      </c>
      <c r="B17" s="79"/>
      <c r="C17" s="79"/>
      <c r="D17" s="79"/>
      <c r="E17" s="79"/>
      <c r="F17" s="79"/>
      <c r="G17" s="79"/>
      <c r="H17" s="74"/>
      <c r="I17" s="48"/>
    </row>
    <row r="18" spans="1:7" ht="18" customHeight="1">
      <c r="A18" s="62"/>
      <c r="B18" s="62"/>
      <c r="C18" s="62"/>
      <c r="D18" s="62"/>
      <c r="E18" s="62"/>
      <c r="F18" s="62"/>
      <c r="G18" s="62"/>
    </row>
    <row r="19" spans="1:7" ht="18" customHeight="1" thickBot="1">
      <c r="A19" s="38" t="s">
        <v>0</v>
      </c>
      <c r="B19" s="11"/>
      <c r="C19" s="16"/>
      <c r="D19" s="16"/>
      <c r="E19" s="16"/>
      <c r="F19" s="16"/>
      <c r="G19" s="16"/>
    </row>
    <row r="20" spans="1:9" ht="13.5">
      <c r="A20" s="28" t="s">
        <v>12</v>
      </c>
      <c r="B20" s="29"/>
      <c r="C20" s="45" t="s">
        <v>5</v>
      </c>
      <c r="D20" s="45" t="s">
        <v>6</v>
      </c>
      <c r="E20" s="45" t="s">
        <v>8</v>
      </c>
      <c r="F20" s="46" t="s">
        <v>9</v>
      </c>
      <c r="G20" s="50" t="s">
        <v>10</v>
      </c>
      <c r="I20" s="47"/>
    </row>
    <row r="21" spans="1:7" ht="18" customHeight="1">
      <c r="A21" s="31"/>
      <c r="B21" s="21"/>
      <c r="C21" s="51"/>
      <c r="D21" s="51"/>
      <c r="E21" s="75"/>
      <c r="F21" s="75"/>
      <c r="G21" s="58"/>
    </row>
    <row r="22" spans="1:7" ht="18" customHeight="1">
      <c r="A22" s="31"/>
      <c r="B22" s="21"/>
      <c r="C22" s="53"/>
      <c r="D22" s="51"/>
      <c r="E22" s="18"/>
      <c r="F22" s="18"/>
      <c r="G22" s="58"/>
    </row>
    <row r="23" spans="1:7" ht="18" customHeight="1">
      <c r="A23" s="31"/>
      <c r="B23" s="17"/>
      <c r="C23" s="53"/>
      <c r="D23" s="51"/>
      <c r="E23" s="18"/>
      <c r="F23" s="18"/>
      <c r="G23" s="58"/>
    </row>
    <row r="24" spans="1:7" ht="18" customHeight="1">
      <c r="A24" s="31"/>
      <c r="B24" s="17"/>
      <c r="C24" s="53"/>
      <c r="D24" s="51"/>
      <c r="E24" s="19"/>
      <c r="F24" s="19"/>
      <c r="G24" s="59"/>
    </row>
    <row r="25" spans="1:7" ht="18" customHeight="1" thickBot="1">
      <c r="A25" s="32"/>
      <c r="B25" s="33" t="s">
        <v>1</v>
      </c>
      <c r="C25" s="54"/>
      <c r="D25" s="54"/>
      <c r="E25" s="68">
        <f>SUM(E21:E24)</f>
        <v>0</v>
      </c>
      <c r="F25" s="68">
        <f>SUM(F21:F24)</f>
        <v>0</v>
      </c>
      <c r="G25" s="69">
        <f>SUM(G21:G24)</f>
        <v>0</v>
      </c>
    </row>
    <row r="26" spans="1:7" ht="18" customHeight="1">
      <c r="A26" s="16"/>
      <c r="B26" s="16"/>
      <c r="C26" s="55"/>
      <c r="D26" s="55"/>
      <c r="E26" s="20"/>
      <c r="F26" s="20"/>
      <c r="G26" s="20"/>
    </row>
    <row r="27" spans="1:7" ht="18" customHeight="1" thickBot="1">
      <c r="A27" s="37" t="s">
        <v>2</v>
      </c>
      <c r="B27" s="11"/>
      <c r="C27" s="56"/>
      <c r="D27" s="55"/>
      <c r="E27" s="16"/>
      <c r="F27" s="16"/>
      <c r="G27" s="16"/>
    </row>
    <row r="28" spans="1:7" ht="16.5" customHeight="1">
      <c r="A28" s="28" t="s">
        <v>12</v>
      </c>
      <c r="B28" s="29"/>
      <c r="C28" s="45" t="s">
        <v>5</v>
      </c>
      <c r="D28" s="30" t="s">
        <v>3</v>
      </c>
      <c r="E28" s="45" t="str">
        <f>E20</f>
        <v>2015/2016</v>
      </c>
      <c r="F28" s="45" t="str">
        <f>F20</f>
        <v>2017/2018</v>
      </c>
      <c r="G28" s="57" t="str">
        <f>G20</f>
        <v>2019/2020</v>
      </c>
    </row>
    <row r="29" spans="1:7" ht="18" customHeight="1">
      <c r="A29" s="31" t="s">
        <v>28</v>
      </c>
      <c r="B29" s="21"/>
      <c r="C29" s="51">
        <v>3310</v>
      </c>
      <c r="D29" s="51" t="s">
        <v>19</v>
      </c>
      <c r="E29" s="76">
        <f>-3886000-7771000</f>
        <v>-11657000</v>
      </c>
      <c r="F29" s="75">
        <f>-12471000-12471000</f>
        <v>-24942000</v>
      </c>
      <c r="G29" s="78">
        <f>-12474000-12470000</f>
        <v>-24944000</v>
      </c>
    </row>
    <row r="30" spans="1:7" ht="18" customHeight="1">
      <c r="A30" s="31" t="s">
        <v>20</v>
      </c>
      <c r="B30" s="21"/>
      <c r="C30" s="53">
        <v>8400</v>
      </c>
      <c r="D30" s="51" t="s">
        <v>21</v>
      </c>
      <c r="E30" s="18">
        <f>3621000+6827000</f>
        <v>10448000</v>
      </c>
      <c r="F30" s="18">
        <f>11437000+11439000</f>
        <v>22876000</v>
      </c>
      <c r="G30" s="58">
        <f>11442000+11436000</f>
        <v>22878000</v>
      </c>
    </row>
    <row r="31" spans="1:7" ht="18" customHeight="1">
      <c r="A31" s="31"/>
      <c r="B31" s="21"/>
      <c r="C31" s="53"/>
      <c r="D31" s="52"/>
      <c r="E31" s="19"/>
      <c r="F31" s="18"/>
      <c r="G31" s="58"/>
    </row>
    <row r="32" spans="1:7" ht="18" customHeight="1">
      <c r="A32" s="31"/>
      <c r="B32" s="21"/>
      <c r="C32" s="51"/>
      <c r="D32" s="51"/>
      <c r="E32" s="18"/>
      <c r="F32" s="18"/>
      <c r="G32" s="58"/>
    </row>
    <row r="33" spans="1:8" ht="18" customHeight="1" thickBot="1">
      <c r="A33" s="32"/>
      <c r="B33" s="33" t="s">
        <v>4</v>
      </c>
      <c r="C33" s="54"/>
      <c r="D33" s="54"/>
      <c r="E33" s="70">
        <f>SUM(E29:E32)</f>
        <v>-1209000</v>
      </c>
      <c r="F33" s="70">
        <f>SUM(F29:F32)</f>
        <v>-2066000</v>
      </c>
      <c r="G33" s="71">
        <f>SUM(G29:G32)</f>
        <v>-2066000</v>
      </c>
      <c r="H33" s="44"/>
    </row>
    <row r="34" spans="1:7" ht="18" customHeight="1">
      <c r="A34" s="16"/>
      <c r="B34" s="16"/>
      <c r="C34" s="16"/>
      <c r="D34" s="16"/>
      <c r="E34" s="20"/>
      <c r="F34" s="20"/>
      <c r="G34" s="20"/>
    </row>
    <row r="35" spans="1:7" ht="18" customHeight="1" thickBot="1">
      <c r="A35" s="37" t="s">
        <v>13</v>
      </c>
      <c r="B35" s="11"/>
      <c r="C35" s="11"/>
      <c r="D35" s="11"/>
      <c r="E35" s="16"/>
      <c r="F35" s="16"/>
      <c r="G35" s="16"/>
    </row>
    <row r="36" spans="1:9" ht="36" customHeight="1">
      <c r="A36" s="28"/>
      <c r="B36" s="29"/>
      <c r="C36" s="34"/>
      <c r="D36" s="35"/>
      <c r="E36" s="45" t="str">
        <f>E20</f>
        <v>2015/2016</v>
      </c>
      <c r="F36" s="30" t="str">
        <f>F20</f>
        <v>2017/2018</v>
      </c>
      <c r="G36" s="60" t="str">
        <f>G20</f>
        <v>2019/2020</v>
      </c>
      <c r="H36" s="24"/>
      <c r="I36" s="24"/>
    </row>
    <row r="37" spans="1:9" ht="18" customHeight="1">
      <c r="A37" s="31" t="s">
        <v>22</v>
      </c>
      <c r="B37" s="17"/>
      <c r="C37" s="22"/>
      <c r="D37" s="23"/>
      <c r="E37" s="76">
        <f>+E29</f>
        <v>-11657000</v>
      </c>
      <c r="F37" s="75">
        <f>+F29</f>
        <v>-24942000</v>
      </c>
      <c r="G37" s="75">
        <f>+G29</f>
        <v>-24944000</v>
      </c>
      <c r="H37" s="24"/>
      <c r="I37" s="24"/>
    </row>
    <row r="38" spans="1:9" ht="18" customHeight="1">
      <c r="A38" s="31" t="s">
        <v>23</v>
      </c>
      <c r="B38" s="17"/>
      <c r="C38" s="17"/>
      <c r="D38" s="21"/>
      <c r="E38" s="18">
        <f>+E30-E39</f>
        <v>7973000</v>
      </c>
      <c r="F38" s="18">
        <f>+F30-F39</f>
        <v>13516000</v>
      </c>
      <c r="G38" s="58">
        <f>+G30-G39</f>
        <v>12898000</v>
      </c>
      <c r="H38" s="25"/>
      <c r="I38" s="25"/>
    </row>
    <row r="39" spans="1:9" ht="18" customHeight="1">
      <c r="A39" s="31" t="s">
        <v>24</v>
      </c>
      <c r="B39" s="17"/>
      <c r="C39" s="17"/>
      <c r="D39" s="21"/>
      <c r="E39" s="18">
        <v>2475000</v>
      </c>
      <c r="F39" s="18">
        <f>4610000+4750000</f>
        <v>9360000</v>
      </c>
      <c r="G39" s="58">
        <f>4895000+5085000</f>
        <v>9980000</v>
      </c>
      <c r="H39" s="25"/>
      <c r="I39" s="25"/>
    </row>
    <row r="40" spans="1:7" ht="18" customHeight="1">
      <c r="A40" s="39"/>
      <c r="B40" s="40"/>
      <c r="C40" s="40"/>
      <c r="D40" s="41"/>
      <c r="E40" s="42"/>
      <c r="F40" s="42"/>
      <c r="G40" s="43"/>
    </row>
    <row r="41" spans="1:9" ht="18" customHeight="1" thickBot="1">
      <c r="A41" s="32" t="s">
        <v>4</v>
      </c>
      <c r="B41" s="33"/>
      <c r="C41" s="33"/>
      <c r="D41" s="36"/>
      <c r="E41" s="70">
        <f>SUM(E37:E40)</f>
        <v>-1209000</v>
      </c>
      <c r="F41" s="70">
        <f>SUM(F37:F40)</f>
        <v>-2066000</v>
      </c>
      <c r="G41" s="71">
        <f>SUM(G37:G40)</f>
        <v>-2066000</v>
      </c>
      <c r="H41" s="26"/>
      <c r="I41" s="26"/>
    </row>
    <row r="42" spans="1:9" ht="18" customHeight="1">
      <c r="A42" s="37" t="s">
        <v>27</v>
      </c>
      <c r="B42" s="11"/>
      <c r="C42" s="11"/>
      <c r="D42" s="11"/>
      <c r="E42" s="61"/>
      <c r="F42" s="61"/>
      <c r="G42" s="61"/>
      <c r="H42" s="26"/>
      <c r="I42" s="26"/>
    </row>
    <row r="43" spans="1:9" ht="120" customHeight="1">
      <c r="A43" s="81" t="s">
        <v>34</v>
      </c>
      <c r="B43" s="81"/>
      <c r="C43" s="81"/>
      <c r="D43" s="81"/>
      <c r="E43" s="81"/>
      <c r="F43" s="81"/>
      <c r="G43" s="81"/>
      <c r="H43" s="26"/>
      <c r="I43" s="26"/>
    </row>
    <row r="44" spans="1:9" ht="18" customHeight="1">
      <c r="A44" s="11"/>
      <c r="B44" s="11"/>
      <c r="C44" s="11"/>
      <c r="D44" s="11"/>
      <c r="E44" s="61"/>
      <c r="F44" s="61"/>
      <c r="G44" s="61"/>
      <c r="H44" s="26"/>
      <c r="I44" s="26"/>
    </row>
    <row r="45" spans="1:9" ht="18" customHeight="1">
      <c r="A45" s="63"/>
      <c r="B45" s="63"/>
      <c r="C45" s="63"/>
      <c r="D45" s="63"/>
      <c r="E45" s="64"/>
      <c r="F45" s="64"/>
      <c r="G45" s="64"/>
      <c r="H45" s="26"/>
      <c r="I45" s="26"/>
    </row>
    <row r="46" spans="1:9" ht="136.9" customHeight="1">
      <c r="A46" s="82" t="s">
        <v>15</v>
      </c>
      <c r="B46" s="82"/>
      <c r="C46" s="82"/>
      <c r="D46" s="82"/>
      <c r="E46" s="82"/>
      <c r="F46" s="82"/>
      <c r="G46" s="82"/>
      <c r="H46" s="26"/>
      <c r="I46" s="26"/>
    </row>
    <row r="47" spans="1:9" ht="14.5" customHeight="1">
      <c r="A47" s="83"/>
      <c r="B47" s="84"/>
      <c r="C47" s="84"/>
      <c r="D47" s="84"/>
      <c r="E47" s="84"/>
      <c r="F47" s="84"/>
      <c r="G47" s="84"/>
      <c r="H47" s="26"/>
      <c r="I47" s="26"/>
    </row>
    <row r="48" spans="1:7" ht="13.5">
      <c r="A48" s="80"/>
      <c r="B48" s="80"/>
      <c r="C48" s="80"/>
      <c r="D48" s="80"/>
      <c r="E48" s="80"/>
      <c r="F48" s="80"/>
      <c r="G48" s="80"/>
    </row>
    <row r="49" spans="1:7" ht="14.5" customHeight="1">
      <c r="A49" s="85"/>
      <c r="B49" s="85"/>
      <c r="C49" s="85"/>
      <c r="D49" s="85"/>
      <c r="E49" s="85"/>
      <c r="F49" s="85"/>
      <c r="G49" s="85"/>
    </row>
    <row r="50" spans="1:9" ht="13.5">
      <c r="A50" s="80"/>
      <c r="B50" s="80"/>
      <c r="C50" s="80"/>
      <c r="D50" s="80"/>
      <c r="E50" s="80"/>
      <c r="F50" s="80"/>
      <c r="G50" s="80"/>
      <c r="H50" s="26"/>
      <c r="I50" s="49"/>
    </row>
    <row r="51" spans="1:7" ht="13.5">
      <c r="A51" s="11"/>
      <c r="B51" s="11"/>
      <c r="C51" s="11"/>
      <c r="D51" s="11"/>
      <c r="E51" s="11"/>
      <c r="F51" s="11"/>
      <c r="G51" s="11"/>
    </row>
    <row r="52" spans="1:7" ht="13.5">
      <c r="A52" s="11"/>
      <c r="B52" s="11"/>
      <c r="C52" s="11"/>
      <c r="D52" s="11"/>
      <c r="E52" s="11"/>
      <c r="F52" s="11"/>
      <c r="G52" s="11"/>
    </row>
    <row r="53" spans="1:7" ht="13.5">
      <c r="A53" s="11"/>
      <c r="B53" s="11"/>
      <c r="C53" s="11"/>
      <c r="D53" s="11"/>
      <c r="E53" s="11"/>
      <c r="F53" s="11"/>
      <c r="G53" s="11"/>
    </row>
    <row r="54" spans="1:7" ht="13.5">
      <c r="A54" s="11"/>
      <c r="B54" s="11"/>
      <c r="C54" s="11"/>
      <c r="D54" s="11"/>
      <c r="E54" s="11"/>
      <c r="F54" s="11"/>
      <c r="G54" s="11"/>
    </row>
    <row r="55" spans="1:7" ht="13.5">
      <c r="A55" s="11"/>
      <c r="B55" s="11"/>
      <c r="C55" s="11"/>
      <c r="D55" s="11"/>
      <c r="E55" s="11"/>
      <c r="F55" s="11"/>
      <c r="G55" s="11"/>
    </row>
    <row r="56" spans="1:7" ht="13.5">
      <c r="A56" s="11"/>
      <c r="B56" s="11"/>
      <c r="C56" s="11"/>
      <c r="D56" s="11"/>
      <c r="E56" s="11"/>
      <c r="F56" s="11"/>
      <c r="G56" s="11"/>
    </row>
    <row r="57" spans="1:7" ht="13.5">
      <c r="A57" s="11"/>
      <c r="B57" s="11"/>
      <c r="C57" s="11"/>
      <c r="D57" s="11"/>
      <c r="E57" s="11"/>
      <c r="F57" s="11"/>
      <c r="G57" s="11"/>
    </row>
    <row r="58" spans="1:7" ht="13.5">
      <c r="A58" s="11"/>
      <c r="B58" s="11"/>
      <c r="C58" s="11"/>
      <c r="D58" s="11"/>
      <c r="E58" s="11"/>
      <c r="F58" s="11"/>
      <c r="G58" s="11"/>
    </row>
    <row r="59" spans="1:7" ht="13.5">
      <c r="A59" s="11"/>
      <c r="B59" s="11"/>
      <c r="C59" s="11"/>
      <c r="D59" s="11"/>
      <c r="E59" s="11"/>
      <c r="F59" s="11"/>
      <c r="G59" s="11"/>
    </row>
    <row r="60" spans="1:7" ht="13.5">
      <c r="A60" s="11"/>
      <c r="B60" s="11"/>
      <c r="C60" s="11"/>
      <c r="D60" s="11"/>
      <c r="E60" s="11"/>
      <c r="F60" s="11"/>
      <c r="G60" s="11"/>
    </row>
    <row r="61" spans="1:7" ht="13.5">
      <c r="A61" s="11"/>
      <c r="B61" s="11"/>
      <c r="C61" s="11"/>
      <c r="D61" s="11"/>
      <c r="E61" s="11"/>
      <c r="F61" s="11"/>
      <c r="G61" s="11"/>
    </row>
    <row r="62" spans="1:7" ht="13.5">
      <c r="A62" s="11"/>
      <c r="B62" s="11"/>
      <c r="C62" s="11"/>
      <c r="D62" s="11"/>
      <c r="E62" s="11"/>
      <c r="F62" s="11"/>
      <c r="G62" s="11"/>
    </row>
    <row r="63" spans="1:7" ht="13.5">
      <c r="A63" s="11"/>
      <c r="B63" s="11"/>
      <c r="C63" s="11"/>
      <c r="D63" s="11"/>
      <c r="E63" s="11"/>
      <c r="F63" s="11"/>
      <c r="G63" s="11"/>
    </row>
    <row r="64" spans="1:7" ht="13.5">
      <c r="A64" s="11"/>
      <c r="B64" s="11"/>
      <c r="C64" s="11"/>
      <c r="D64" s="11"/>
      <c r="E64" s="11"/>
      <c r="F64" s="11"/>
      <c r="G64" s="11"/>
    </row>
    <row r="65" spans="1:7" ht="13.5">
      <c r="A65" s="11"/>
      <c r="B65" s="11"/>
      <c r="C65" s="11"/>
      <c r="D65" s="11"/>
      <c r="E65" s="11"/>
      <c r="F65" s="11"/>
      <c r="G65" s="11"/>
    </row>
    <row r="66" spans="1:7" ht="13.5">
      <c r="A66" s="11"/>
      <c r="B66" s="11"/>
      <c r="C66" s="11"/>
      <c r="D66" s="11"/>
      <c r="E66" s="11"/>
      <c r="F66" s="11"/>
      <c r="G66" s="11"/>
    </row>
    <row r="67" spans="1:7" ht="13.5">
      <c r="A67" s="11"/>
      <c r="B67" s="11"/>
      <c r="C67" s="11"/>
      <c r="D67" s="11"/>
      <c r="E67" s="11"/>
      <c r="F67" s="11"/>
      <c r="G67" s="11"/>
    </row>
    <row r="68" spans="1:7" ht="13.5">
      <c r="A68" s="11"/>
      <c r="B68" s="11"/>
      <c r="C68" s="11"/>
      <c r="D68" s="11"/>
      <c r="E68" s="11"/>
      <c r="F68" s="11"/>
      <c r="G68" s="11"/>
    </row>
    <row r="69" spans="1:7" ht="13.5">
      <c r="A69" s="11"/>
      <c r="B69" s="11"/>
      <c r="C69" s="11"/>
      <c r="D69" s="11"/>
      <c r="E69" s="11"/>
      <c r="F69" s="11"/>
      <c r="G69" s="11"/>
    </row>
    <row r="70" spans="1:7" ht="13.5">
      <c r="A70" s="11"/>
      <c r="B70" s="11"/>
      <c r="C70" s="11"/>
      <c r="D70" s="11"/>
      <c r="E70" s="11"/>
      <c r="F70" s="11"/>
      <c r="G70" s="11"/>
    </row>
    <row r="71" spans="1:7" ht="13.5">
      <c r="A71" s="11"/>
      <c r="B71" s="11"/>
      <c r="C71" s="11"/>
      <c r="D71" s="11"/>
      <c r="E71" s="11"/>
      <c r="F71" s="11"/>
      <c r="G71" s="11"/>
    </row>
    <row r="72" spans="1:7" ht="13.5">
      <c r="A72" s="11"/>
      <c r="B72" s="11"/>
      <c r="C72" s="11"/>
      <c r="D72" s="11"/>
      <c r="E72" s="11"/>
      <c r="F72" s="11"/>
      <c r="G72" s="11"/>
    </row>
    <row r="73" spans="1:7" ht="13.5">
      <c r="A73" s="11"/>
      <c r="B73" s="11"/>
      <c r="C73" s="11"/>
      <c r="D73" s="11"/>
      <c r="E73" s="11"/>
      <c r="F73" s="11"/>
      <c r="G73" s="11"/>
    </row>
    <row r="74" spans="1:7" ht="13.5">
      <c r="A74" s="11"/>
      <c r="B74" s="11"/>
      <c r="C74" s="11"/>
      <c r="D74" s="11"/>
      <c r="E74" s="11"/>
      <c r="F74" s="11"/>
      <c r="G74" s="11"/>
    </row>
    <row r="75" spans="1:7" ht="13.5">
      <c r="A75" s="11"/>
      <c r="B75" s="11"/>
      <c r="C75" s="11"/>
      <c r="D75" s="11"/>
      <c r="E75" s="11"/>
      <c r="F75" s="11"/>
      <c r="G75" s="11"/>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row r="423" spans="1:7" ht="12.75">
      <c r="A423" s="48"/>
      <c r="B423" s="48"/>
      <c r="C423" s="48"/>
      <c r="D423" s="48"/>
      <c r="E423" s="48"/>
      <c r="F423" s="48"/>
      <c r="G423" s="48"/>
    </row>
    <row r="424" spans="1:7" ht="12.75">
      <c r="A424" s="48"/>
      <c r="B424" s="48"/>
      <c r="C424" s="48"/>
      <c r="D424" s="48"/>
      <c r="E424" s="48"/>
      <c r="F424" s="48"/>
      <c r="G424" s="48"/>
    </row>
    <row r="425" spans="1:7" ht="12.75">
      <c r="A425" s="48"/>
      <c r="B425" s="48"/>
      <c r="C425" s="48"/>
      <c r="D425" s="48"/>
      <c r="E425" s="48"/>
      <c r="F425" s="48"/>
      <c r="G425" s="48"/>
    </row>
  </sheetData>
  <mergeCells count="7">
    <mergeCell ref="A17:G17"/>
    <mergeCell ref="A50:G50"/>
    <mergeCell ref="A43:G43"/>
    <mergeCell ref="A46:G46"/>
    <mergeCell ref="A47:G47"/>
    <mergeCell ref="A48:G48"/>
    <mergeCell ref="A49:G49"/>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ate_x0020_transmitted xmlns="308dc21f-8940-46b7-9ee9-f86b439897b1" xsi:nil="true"/>
    <TaskDueDate xmlns="http://schemas.microsoft.com/sharepoint/v3/fields" xsi:nil="true"/>
    <Date_x0020_ready_x0020_for_x0020_signature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57F48FB52EA93438D459779AD19A33C" ma:contentTypeVersion="4" ma:contentTypeDescription="Create a new document." ma:contentTypeScope="" ma:versionID="0eae610e01d3d1a8e1403df4e25981e0">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48cb6adeefbc4e6036c294f77f047897"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C2384EBA-7E68-4F26-B682-8BE0D9F1ECDD}">
  <ds:schemaRefs>
    <ds:schemaRef ds:uri="http://purl.org/dc/elements/1.1/"/>
    <ds:schemaRef ds:uri="http://purl.org/dc/dcmitype/"/>
    <ds:schemaRef ds:uri="http://www.w3.org/XML/1998/namespace"/>
    <ds:schemaRef ds:uri="http://schemas.microsoft.com/sharepoint/v3/field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08dc21f-8940-46b7-9ee9-f86b439897b1"/>
    <ds:schemaRef ds:uri="http://schemas.microsoft.com/office/2006/metadata/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291E2B99-4ED2-4D6C-8285-5EACB4A9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3rd REVISED fiscal note</dc:title>
  <dc:subject/>
  <dc:creator>Jos Mapranath</dc:creator>
  <cp:keywords/>
  <dc:description/>
  <cp:lastModifiedBy>Shelley Harrison</cp:lastModifiedBy>
  <cp:lastPrinted>2015-04-30T16:57:21Z</cp:lastPrinted>
  <dcterms:created xsi:type="dcterms:W3CDTF">1999-06-02T23:29:55Z</dcterms:created>
  <dcterms:modified xsi:type="dcterms:W3CDTF">2015-09-11T21:19:23Z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0x010100E57F48FB52EA93438D459779AD19A33C</vt:lpwstr>
  </property>
</Properties>
</file>