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146" yWindow="2385" windowWidth="14010" windowHeight="5550" activeTab="0"/>
  </bookViews>
  <sheets>
    <sheet name="Fiscal Note" sheetId="2" r:id="rId1"/>
  </sheets>
  <definedNames>
    <definedName name="_xlnm.Print_Area" localSheetId="0">'Fiscal Note'!$A$1:$H$61</definedName>
  </definedNames>
  <calcPr calcId="125725"/>
</workbook>
</file>

<file path=xl/sharedStrings.xml><?xml version="1.0" encoding="utf-8"?>
<sst xmlns="http://schemas.openxmlformats.org/spreadsheetml/2006/main" count="69" uniqueCount="63">
  <si>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</si>
  <si>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</si>
  <si>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</si>
  <si>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</si>
  <si>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</si>
  <si>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</si>
  <si>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</si>
  <si>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</si>
  <si>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</si>
  <si>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</si>
  <si>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</si>
  <si>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</si>
  <si>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</si>
  <si>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Ordinance/Motion No.   00-</t>
  </si>
  <si>
    <t>Title:   Regional Animal Services of King County ILA Authorization</t>
  </si>
  <si>
    <t>Note Prepared By:  Sean Bouffiou</t>
  </si>
  <si>
    <t>Enhanced Services</t>
  </si>
  <si>
    <t>Animal Bequest Fund Contribution</t>
  </si>
  <si>
    <t>Wages and Benefits</t>
  </si>
  <si>
    <t>Supplies</t>
  </si>
  <si>
    <t>Services and Other Charges</t>
  </si>
  <si>
    <t>Intergovernmental</t>
  </si>
  <si>
    <t>Capital</t>
  </si>
  <si>
    <t>DES</t>
  </si>
  <si>
    <t>Affected Agency and/or Agencies:   Executive Services, RALS, Regional Animal Services of King County (RASKC)</t>
  </si>
  <si>
    <r>
      <t xml:space="preserve">2013 </t>
    </r>
    <r>
      <rPr>
        <vertAlign val="superscript"/>
        <sz val="11"/>
        <rFont val="Univers"/>
        <family val="2"/>
      </rPr>
      <t>2</t>
    </r>
  </si>
  <si>
    <r>
      <t xml:space="preserve">2014 </t>
    </r>
    <r>
      <rPr>
        <vertAlign val="superscript"/>
        <sz val="10.5"/>
        <rFont val="Univers"/>
        <family val="2"/>
      </rPr>
      <t>2</t>
    </r>
  </si>
  <si>
    <r>
      <t xml:space="preserve">2015 </t>
    </r>
    <r>
      <rPr>
        <vertAlign val="superscript"/>
        <sz val="10.5"/>
        <rFont val="Univers"/>
        <family val="2"/>
      </rPr>
      <t>2</t>
    </r>
  </si>
  <si>
    <r>
      <t xml:space="preserve">City Reimbmnt. for RASKC Svcs </t>
    </r>
    <r>
      <rPr>
        <vertAlign val="superscript"/>
        <sz val="10.5"/>
        <rFont val="Univers"/>
        <family val="2"/>
      </rPr>
      <t>5</t>
    </r>
  </si>
  <si>
    <r>
      <rPr>
        <vertAlign val="superscript"/>
        <sz val="10"/>
        <rFont val="Univers"/>
        <family val="2"/>
      </rPr>
      <t>2</t>
    </r>
    <r>
      <rPr>
        <sz val="10"/>
        <rFont val="Univers"/>
        <family val="2"/>
      </rPr>
      <t xml:space="preserve"> Revenues and Expenditures anticipate the participation of the 25 cities that have provided preliminary/non-binding notification to King County, as of May 2012, that they desire to remain in the RASKC model 2013-2015.</t>
    </r>
  </si>
  <si>
    <r>
      <rPr>
        <vertAlign val="superscript"/>
        <sz val="10"/>
        <rFont val="Univers"/>
        <family val="2"/>
      </rPr>
      <t>4</t>
    </r>
    <r>
      <rPr>
        <sz val="10"/>
        <rFont val="Univers"/>
        <family val="2"/>
      </rPr>
      <t xml:space="preserve"> Other fees and fines in out years based on a conservative revenue growth assumption of one percent per year. Increased activities may yield higher actual growth rate.</t>
    </r>
  </si>
  <si>
    <r>
      <rPr>
        <vertAlign val="superscript"/>
        <sz val="10"/>
        <rFont val="Arial"/>
        <family val="2"/>
      </rPr>
      <t>5</t>
    </r>
    <r>
      <rPr>
        <sz val="10"/>
        <rFont val="Arial"/>
        <family val="2"/>
      </rPr>
      <t xml:space="preserve"> Reimbursements to RASKC program from cities (a.k.a. allocable costs), per ILA, are limited to a growth rate of CPI + population growth, projected at 3.2% and 3.4% in 2014, 2015, respectively.</t>
    </r>
  </si>
  <si>
    <r>
      <rPr>
        <vertAlign val="superscript"/>
        <sz val="10"/>
        <rFont val="Arial"/>
        <family val="2"/>
      </rPr>
      <t xml:space="preserve">6 </t>
    </r>
    <r>
      <rPr>
        <sz val="10"/>
        <rFont val="Arial"/>
        <family val="2"/>
      </rPr>
      <t>The General Fund Contribution includes unincorporated King County's net final cost allocation for services per the RASKC Model ($809,195), KC Sponsored program support ($846,133), Transition Funding ($148,614), Shelter Credits ($750,000), Licensing Support ($90,918).  The proposed 2013, as well as current existing ILA terms structure revenues such that if pet licensing and other fees and fines decline, cities' portion of costs are capped based on inflation (CPI-U plus population growth), leaving the County-funded portion to increase accordingly. Note that increased marketing and active city participation in revenue activities planned for 2013-2015 may lead to higher licensing revenues, decreasing the County-funded portion. Transfers to other funds (omitted here, for clarity) are double budgeted in the ordinance language to authorize expenditure/transfer from the transferring (source) funds (General Fund and Animal Bequest Fund), as well as to provide expenditure authority for the operating fund (Animal Services Fund).</t>
    </r>
  </si>
  <si>
    <r>
      <rPr>
        <vertAlign val="superscript"/>
        <sz val="10"/>
        <rFont val="Univers"/>
        <family val="2"/>
      </rPr>
      <t>3</t>
    </r>
    <r>
      <rPr>
        <sz val="10"/>
        <rFont val="Univers"/>
        <family val="2"/>
      </rPr>
      <t xml:space="preserve"> Pet Licensing revenues in out years based on a conservative revenue growth assumption of two percent per year.  Increased focus on marketing activities and more active city participation in pet licensing sales may yield actual growth at a higher rate.</t>
    </r>
  </si>
  <si>
    <t>Note Reviewed By:   Yiling Wong</t>
  </si>
  <si>
    <r>
      <rPr>
        <vertAlign val="superscript"/>
        <sz val="10"/>
        <rFont val="Arial"/>
        <family val="2"/>
      </rPr>
      <t>7</t>
    </r>
    <r>
      <rPr>
        <sz val="10"/>
        <rFont val="Arial"/>
        <family val="2"/>
      </rPr>
      <t xml:space="preserve"> Licensing Support is estimated to cost a total of $60,006 to achieve the full Licensing Support Target for all eligible cities combined.  Since the full amount of the target ($90,918) is a financial liability under the contract, the entire amount has been calculated into the GF transfer.  </t>
    </r>
  </si>
  <si>
    <r>
      <rPr>
        <vertAlign val="superscript"/>
        <sz val="10"/>
        <rFont val="Univers"/>
        <family val="2"/>
      </rPr>
      <t xml:space="preserve">8 </t>
    </r>
    <r>
      <rPr>
        <sz val="10"/>
        <rFont val="Univers"/>
        <family val="2"/>
      </rPr>
      <t>Expenditures in out years are based on an inflationary factor of 3% per year. Commensurate with the program's recent historical cost growth. Per ILA, allocable costs to cities is capped at CPI + population growth, projected at 3.2 and 3.4 percent for 2014 and 2015, respectively.</t>
    </r>
  </si>
  <si>
    <r>
      <t>General Fund Contribution</t>
    </r>
    <r>
      <rPr>
        <vertAlign val="superscript"/>
        <sz val="10.5"/>
        <rFont val="Univers"/>
        <family val="2"/>
      </rPr>
      <t xml:space="preserve"> 6, 7</t>
    </r>
  </si>
  <si>
    <r>
      <t>Animal Services Fund/RASKC</t>
    </r>
    <r>
      <rPr>
        <vertAlign val="superscript"/>
        <sz val="10.5"/>
        <rFont val="Univers"/>
        <family val="2"/>
      </rPr>
      <t xml:space="preserve"> 8</t>
    </r>
  </si>
  <si>
    <r>
      <t>Pet Licensing (County)</t>
    </r>
    <r>
      <rPr>
        <vertAlign val="superscript"/>
        <sz val="10.5"/>
        <rFont val="Univers"/>
        <family val="2"/>
      </rPr>
      <t>3</t>
    </r>
  </si>
  <si>
    <r>
      <t xml:space="preserve"> Pet Licensing (Cities)</t>
    </r>
    <r>
      <rPr>
        <vertAlign val="superscript"/>
        <sz val="10.5"/>
        <rFont val="Univers"/>
        <family val="2"/>
      </rPr>
      <t>3</t>
    </r>
  </si>
  <si>
    <r>
      <t xml:space="preserve">2012 Adopted </t>
    </r>
    <r>
      <rPr>
        <vertAlign val="superscript"/>
        <sz val="10.5"/>
        <color theme="1"/>
        <rFont val="Univers"/>
        <family val="2"/>
      </rPr>
      <t>1</t>
    </r>
  </si>
  <si>
    <r>
      <rPr>
        <vertAlign val="superscript"/>
        <sz val="10"/>
        <rFont val="Arial"/>
        <family val="2"/>
      </rPr>
      <t>9</t>
    </r>
    <r>
      <rPr>
        <sz val="10"/>
        <rFont val="Arial"/>
        <family val="2"/>
      </rPr>
      <t xml:space="preserve"> No out year growth projections were calculated for this account.</t>
    </r>
  </si>
  <si>
    <r>
      <t xml:space="preserve">Assumptions:  </t>
    </r>
    <r>
      <rPr>
        <sz val="10.5"/>
        <rFont val="Univers"/>
        <family val="2"/>
      </rPr>
      <t>See below</t>
    </r>
  </si>
  <si>
    <r>
      <rPr>
        <vertAlign val="superscript"/>
        <sz val="10"/>
        <rFont val="Univers"/>
        <family val="2"/>
      </rPr>
      <t>1</t>
    </r>
    <r>
      <rPr>
        <sz val="10"/>
        <rFont val="Univers"/>
        <family val="2"/>
      </rPr>
      <t xml:space="preserve"> Current Year impact is Not Applicable as the proposed legislation does not impact 2012. Per council staff request, 2012 Adopted amounts have been added in this column.</t>
    </r>
  </si>
  <si>
    <r>
      <t>Animal Svcs Bus. Licensing</t>
    </r>
    <r>
      <rPr>
        <vertAlign val="superscript"/>
        <sz val="10.5"/>
        <rFont val="Univers"/>
        <family val="2"/>
      </rPr>
      <t>9</t>
    </r>
  </si>
  <si>
    <r>
      <t>Pet License Fines</t>
    </r>
    <r>
      <rPr>
        <vertAlign val="superscript"/>
        <sz val="10.5"/>
        <rFont val="Univers"/>
        <family val="2"/>
      </rPr>
      <t>4</t>
    </r>
  </si>
  <si>
    <r>
      <t>Pen Animal License County</t>
    </r>
    <r>
      <rPr>
        <vertAlign val="superscript"/>
        <sz val="10.5"/>
        <rFont val="Univers"/>
        <family val="2"/>
      </rPr>
      <t>4</t>
    </r>
  </si>
  <si>
    <r>
      <t>Spay Neuter Fees</t>
    </r>
    <r>
      <rPr>
        <vertAlign val="superscript"/>
        <sz val="10.5"/>
        <rFont val="Univers"/>
        <family val="2"/>
      </rPr>
      <t>4</t>
    </r>
  </si>
  <si>
    <r>
      <t>Animal Control Hauling</t>
    </r>
    <r>
      <rPr>
        <vertAlign val="superscript"/>
        <sz val="10.5"/>
        <rFont val="Univers"/>
        <family val="2"/>
      </rPr>
      <t>4</t>
    </r>
  </si>
  <si>
    <r>
      <t>Animal Civil Penalty Fees</t>
    </r>
    <r>
      <rPr>
        <vertAlign val="superscript"/>
        <sz val="10.5"/>
        <rFont val="Univers"/>
        <family val="2"/>
      </rPr>
      <t>4</t>
    </r>
  </si>
  <si>
    <r>
      <t>Animal Control Deceased Pick Up</t>
    </r>
    <r>
      <rPr>
        <vertAlign val="superscript"/>
        <sz val="10.5"/>
        <rFont val="Univers"/>
        <family val="2"/>
      </rPr>
      <t>4</t>
    </r>
  </si>
  <si>
    <r>
      <t>Animal Control Euthanasia</t>
    </r>
    <r>
      <rPr>
        <vertAlign val="superscript"/>
        <sz val="10.5"/>
        <rFont val="Univers"/>
        <family val="2"/>
      </rPr>
      <t>4</t>
    </r>
  </si>
  <si>
    <r>
      <t>Animal Control Adopt Microchip</t>
    </r>
    <r>
      <rPr>
        <vertAlign val="superscript"/>
        <sz val="10.5"/>
        <rFont val="Univers"/>
        <family val="2"/>
      </rPr>
      <t>4</t>
    </r>
  </si>
  <si>
    <r>
      <t>Kenneling</t>
    </r>
    <r>
      <rPr>
        <vertAlign val="superscript"/>
        <sz val="10.5"/>
        <rFont val="Univers"/>
        <family val="2"/>
      </rPr>
      <t>4</t>
    </r>
  </si>
  <si>
    <r>
      <t>Animal Adoption</t>
    </r>
    <r>
      <rPr>
        <vertAlign val="superscript"/>
        <sz val="10.5"/>
        <rFont val="Univers"/>
        <family val="2"/>
      </rPr>
      <t>4</t>
    </r>
  </si>
  <si>
    <r>
      <t>Animal Redemption</t>
    </r>
    <r>
      <rPr>
        <vertAlign val="superscript"/>
        <sz val="10.5"/>
        <rFont val="Univers"/>
        <family val="2"/>
      </rPr>
      <t>4</t>
    </r>
  </si>
  <si>
    <r>
      <t>Non Court NSF Check Fees</t>
    </r>
    <r>
      <rPr>
        <vertAlign val="superscript"/>
        <sz val="10.5"/>
        <rFont val="Univers"/>
        <family val="2"/>
      </rPr>
      <t>9</t>
    </r>
  </si>
  <si>
    <r>
      <t>Cashiers Over Short</t>
    </r>
    <r>
      <rPr>
        <vertAlign val="superscript"/>
        <sz val="10.5"/>
        <rFont val="Univers"/>
        <family val="2"/>
      </rPr>
      <t>9</t>
    </r>
  </si>
  <si>
    <r>
      <t>Other Misc Revenue</t>
    </r>
    <r>
      <rPr>
        <vertAlign val="superscript"/>
        <sz val="10.5"/>
        <rFont val="Univers"/>
        <family val="2"/>
      </rPr>
      <t>9</t>
    </r>
  </si>
  <si>
    <r>
      <t>RAS PL City Rebate</t>
    </r>
    <r>
      <rPr>
        <vertAlign val="superscript"/>
        <sz val="10.5"/>
        <rFont val="Univers"/>
        <family val="2"/>
      </rPr>
      <t>10</t>
    </r>
  </si>
  <si>
    <r>
      <rPr>
        <vertAlign val="superscript"/>
        <sz val="10"/>
        <rFont val="Arial"/>
        <family val="2"/>
      </rPr>
      <t>10</t>
    </r>
    <r>
      <rPr>
        <sz val="10"/>
        <rFont val="Arial"/>
        <family val="2"/>
      </rPr>
      <t xml:space="preserve"> Northern cities that use PAWS for Sheltering Services receive a rebate of their pet licensing revenue to help support their sheltering costs.  No inflationary factor has been applied.  </t>
    </r>
  </si>
  <si>
    <t>Attachment 6</t>
  </si>
</sst>
</file>

<file path=xl/styles.xml><?xml version="1.0" encoding="utf-8"?>
<styleSheet xmlns="http://schemas.openxmlformats.org/spreadsheetml/2006/main">
  <numFmts count="4">
    <numFmt numFmtId="43" formatCode="_(* #,##0.00_);_(* \(#,##0.00\);_(* &quot;-&quot;??_);_(@_)"/>
    <numFmt numFmtId="164" formatCode="0000"/>
    <numFmt numFmtId="165" formatCode="_(* #,##0_);_(* \(#,##0\);_(* &quot;-&quot;??_);_(@_)"/>
    <numFmt numFmtId="166" formatCode="0.0%"/>
  </numFmts>
  <fonts count="20">
    <font>
      <sz val="10"/>
      <name val="Arial"/>
      <family val="2"/>
    </font>
    <font>
      <sz val="11"/>
      <color theme="1"/>
      <name val="Calibri"/>
      <family val="2"/>
      <scheme val="minor"/>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vertAlign val="superscript"/>
      <sz val="10.5"/>
      <name val="Univers"/>
      <family val="2"/>
    </font>
    <font>
      <vertAlign val="superscript"/>
      <sz val="11"/>
      <name val="Univers"/>
      <family val="2"/>
    </font>
    <font>
      <vertAlign val="superscript"/>
      <sz val="10"/>
      <name val="Univers"/>
      <family val="2"/>
    </font>
    <font>
      <vertAlign val="superscript"/>
      <sz val="10"/>
      <name val="Arial"/>
      <family val="2"/>
    </font>
    <font>
      <sz val="10"/>
      <color theme="0" tint="-0.4999699890613556"/>
      <name val="Arial"/>
      <family val="2"/>
    </font>
    <font>
      <sz val="10"/>
      <color theme="0"/>
      <name val="Arial"/>
      <family val="2"/>
    </font>
    <font>
      <sz val="10.5"/>
      <color theme="0"/>
      <name val="Univers"/>
      <family val="2"/>
    </font>
    <font>
      <sz val="10.5"/>
      <color theme="1"/>
      <name val="Univers"/>
      <family val="2"/>
    </font>
    <font>
      <vertAlign val="superscript"/>
      <sz val="10.5"/>
      <color theme="1"/>
      <name val="Univers"/>
      <family val="2"/>
    </font>
    <font>
      <i/>
      <u val="single"/>
      <sz val="10"/>
      <color theme="1"/>
      <name val="Univers"/>
      <family val="2"/>
    </font>
    <font>
      <b/>
      <sz val="10.5"/>
      <color theme="1"/>
      <name val="Univers"/>
      <family val="2"/>
    </font>
    <font>
      <sz val="12"/>
      <name val="Times New Roman"/>
      <family val="1"/>
    </font>
  </fonts>
  <fills count="2">
    <fill>
      <patternFill/>
    </fill>
    <fill>
      <patternFill patternType="gray125"/>
    </fill>
  </fills>
  <borders count="2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cellStyleXfs>
  <cellXfs count="84">
    <xf numFmtId="0" fontId="0" fillId="0" borderId="0" xfId="0"/>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0" fontId="2" fillId="0" borderId="10" xfId="0" applyFont="1" applyBorder="1" applyAlignment="1">
      <alignment horizontal="center"/>
    </xf>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3" fillId="0" borderId="0" xfId="0" applyFont="1" applyAlignment="1">
      <alignment horizontal="left"/>
    </xf>
    <xf numFmtId="3" fontId="2" fillId="0" borderId="12" xfId="0" applyNumberFormat="1" applyFont="1" applyBorder="1"/>
    <xf numFmtId="3" fontId="2" fillId="0" borderId="12" xfId="0" applyNumberFormat="1" applyFont="1" applyBorder="1" applyAlignment="1">
      <alignment horizontal="right"/>
    </xf>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xf numFmtId="3" fontId="2" fillId="0" borderId="19" xfId="0" applyNumberFormat="1" applyFont="1" applyBorder="1"/>
    <xf numFmtId="3" fontId="2" fillId="0" borderId="19" xfId="0" applyNumberFormat="1" applyFont="1" applyBorder="1" applyAlignment="1">
      <alignment horizontal="right"/>
    </xf>
    <xf numFmtId="0" fontId="2" fillId="0" borderId="20" xfId="0" applyFont="1" applyBorder="1"/>
    <xf numFmtId="0" fontId="2" fillId="0" borderId="21" xfId="0" applyFont="1" applyBorder="1"/>
    <xf numFmtId="0" fontId="2" fillId="0" borderId="22" xfId="0" applyFont="1" applyBorder="1"/>
    <xf numFmtId="0" fontId="2" fillId="0" borderId="14" xfId="0" applyFont="1" applyBorder="1" applyAlignment="1">
      <alignment horizontal="center"/>
    </xf>
    <xf numFmtId="0" fontId="2" fillId="0" borderId="23" xfId="0" applyFont="1" applyBorder="1" applyAlignment="1">
      <alignment horizontal="center"/>
    </xf>
    <xf numFmtId="0" fontId="2" fillId="0" borderId="24" xfId="0" applyFont="1" applyBorder="1"/>
    <xf numFmtId="0" fontId="4" fillId="0" borderId="0" xfId="0" applyFont="1" applyBorder="1"/>
    <xf numFmtId="0" fontId="4" fillId="0" borderId="0" xfId="0" applyFont="1"/>
    <xf numFmtId="0" fontId="5" fillId="0" borderId="0" xfId="0" applyFont="1" applyAlignment="1">
      <alignment horizontal="centerContinuous"/>
    </xf>
    <xf numFmtId="0" fontId="6" fillId="0" borderId="10" xfId="0" applyFont="1" applyBorder="1" applyAlignment="1">
      <alignment horizontal="center"/>
    </xf>
    <xf numFmtId="0" fontId="6" fillId="0" borderId="12" xfId="0" applyFont="1" applyBorder="1" applyAlignment="1">
      <alignment horizontal="center"/>
    </xf>
    <xf numFmtId="0" fontId="6" fillId="0" borderId="19" xfId="0" applyFont="1" applyBorder="1" applyAlignment="1">
      <alignment horizontal="center"/>
    </xf>
    <xf numFmtId="3" fontId="4" fillId="0" borderId="22" xfId="0" applyNumberFormat="1" applyFont="1" applyBorder="1"/>
    <xf numFmtId="3" fontId="4" fillId="0" borderId="25" xfId="0" applyNumberFormat="1" applyFont="1" applyBorder="1"/>
    <xf numFmtId="164" fontId="2" fillId="0" borderId="10" xfId="0" applyNumberFormat="1" applyFont="1" applyBorder="1" applyAlignment="1">
      <alignment horizontal="center"/>
    </xf>
    <xf numFmtId="0" fontId="12" fillId="0" borderId="0" xfId="0" applyFont="1"/>
    <xf numFmtId="3" fontId="2" fillId="0" borderId="10" xfId="0" applyNumberFormat="1" applyFont="1" applyFill="1" applyBorder="1"/>
    <xf numFmtId="0" fontId="13" fillId="0" borderId="0" xfId="0" applyFont="1" applyAlignment="1">
      <alignment/>
    </xf>
    <xf numFmtId="0" fontId="13" fillId="0" borderId="0" xfId="0" applyFont="1" applyAlignment="1">
      <alignment horizontal="centerContinuous"/>
    </xf>
    <xf numFmtId="0" fontId="13" fillId="0" borderId="0" xfId="0" applyFont="1"/>
    <xf numFmtId="166" fontId="13" fillId="0" borderId="0" xfId="15" applyNumberFormat="1" applyFont="1"/>
    <xf numFmtId="3" fontId="14" fillId="0" borderId="0" xfId="0" applyNumberFormat="1" applyFont="1"/>
    <xf numFmtId="3" fontId="14" fillId="0" borderId="0" xfId="0" applyNumberFormat="1" applyFont="1" applyBorder="1"/>
    <xf numFmtId="0" fontId="13" fillId="0" borderId="0" xfId="0" applyFont="1" applyBorder="1"/>
    <xf numFmtId="3" fontId="13" fillId="0" borderId="0" xfId="0" applyNumberFormat="1" applyFont="1" applyBorder="1"/>
    <xf numFmtId="3" fontId="13" fillId="0" borderId="0" xfId="0" applyNumberFormat="1" applyFont="1"/>
    <xf numFmtId="165" fontId="13" fillId="0" borderId="0" xfId="18" applyNumberFormat="1" applyFont="1"/>
    <xf numFmtId="0" fontId="2" fillId="0" borderId="0" xfId="0" applyFont="1" applyAlignment="1">
      <alignment horizontal="right"/>
    </xf>
    <xf numFmtId="0" fontId="2" fillId="0" borderId="2" xfId="0" applyFont="1" applyBorder="1" applyAlignment="1">
      <alignment horizontal="right"/>
    </xf>
    <xf numFmtId="0" fontId="2" fillId="0" borderId="0" xfId="0" applyFont="1" applyBorder="1" applyAlignment="1">
      <alignment horizontal="right"/>
    </xf>
    <xf numFmtId="0" fontId="2" fillId="0" borderId="7" xfId="0" applyFont="1" applyBorder="1" applyAlignment="1">
      <alignment horizontal="right"/>
    </xf>
    <xf numFmtId="3" fontId="2" fillId="0" borderId="0" xfId="0" applyNumberFormat="1" applyFont="1" applyAlignment="1">
      <alignment horizontal="right"/>
    </xf>
    <xf numFmtId="0" fontId="0" fillId="0" borderId="0" xfId="0" applyAlignment="1">
      <alignment horizontal="right"/>
    </xf>
    <xf numFmtId="165" fontId="0" fillId="0" borderId="0" xfId="18" applyNumberFormat="1" applyFont="1"/>
    <xf numFmtId="0" fontId="0" fillId="0" borderId="0" xfId="0" applyFont="1"/>
    <xf numFmtId="0" fontId="15" fillId="0" borderId="15" xfId="0" applyFont="1" applyBorder="1" applyAlignment="1">
      <alignment horizontal="right"/>
    </xf>
    <xf numFmtId="0" fontId="17" fillId="0" borderId="10" xfId="0" applyFont="1" applyBorder="1" applyAlignment="1">
      <alignment horizontal="right"/>
    </xf>
    <xf numFmtId="3" fontId="15" fillId="0" borderId="10" xfId="0" applyNumberFormat="1" applyFont="1" applyBorder="1" applyAlignment="1">
      <alignment horizontal="right"/>
    </xf>
    <xf numFmtId="3" fontId="15" fillId="0" borderId="10" xfId="0" applyNumberFormat="1" applyFont="1" applyFill="1" applyBorder="1" applyAlignment="1">
      <alignment horizontal="right"/>
    </xf>
    <xf numFmtId="3" fontId="18" fillId="0" borderId="22" xfId="0" applyNumberFormat="1" applyFont="1" applyBorder="1" applyAlignment="1">
      <alignment horizontal="right"/>
    </xf>
    <xf numFmtId="3" fontId="15" fillId="0" borderId="0" xfId="0" applyNumberFormat="1" applyFont="1" applyAlignment="1">
      <alignment horizontal="right"/>
    </xf>
    <xf numFmtId="0" fontId="15" fillId="0" borderId="0" xfId="0" applyFont="1" applyAlignment="1">
      <alignment horizontal="right"/>
    </xf>
    <xf numFmtId="0" fontId="0" fillId="0" borderId="0" xfId="0" applyAlignment="1">
      <alignment horizontal="centerContinuous"/>
    </xf>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0" fillId="0" borderId="0" xfId="0" applyFont="1" applyFill="1" applyAlignment="1">
      <alignment wrapText="1"/>
    </xf>
    <xf numFmtId="0" fontId="19" fillId="0" borderId="0" xfId="0" applyFont="1" applyAlignment="1">
      <alignment horizontal="centerContinuous"/>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view="pageLayout" workbookViewId="0" topLeftCell="A1">
      <selection activeCell="F3" sqref="F3"/>
    </sheetView>
  </sheetViews>
  <sheetFormatPr defaultColWidth="9.140625" defaultRowHeight="12.75"/>
  <cols>
    <col min="1" max="1" width="16.00390625" style="0" customWidth="1"/>
    <col min="2" max="2" width="17.421875" style="0" customWidth="1"/>
    <col min="3" max="3" width="9.00390625" style="0" customWidth="1"/>
    <col min="4" max="4" width="11.57421875" style="0" customWidth="1"/>
    <col min="5" max="5" width="15.7109375" style="68" customWidth="1"/>
    <col min="6" max="6" width="13.57421875" style="0" customWidth="1"/>
    <col min="7" max="7" width="13.7109375" style="0" customWidth="1"/>
    <col min="8" max="8" width="14.140625" style="0" customWidth="1"/>
    <col min="9" max="10" width="8.8515625" style="55" customWidth="1"/>
    <col min="12" max="13" width="14.00390625" style="0" bestFit="1" customWidth="1"/>
    <col min="19" max="19" width="8.8515625" style="0" customWidth="1"/>
  </cols>
  <sheetData>
    <row r="1" spans="1:10" ht="15.75">
      <c r="A1" s="44" t="s">
        <v>0</v>
      </c>
      <c r="B1" s="1"/>
      <c r="C1" s="1"/>
      <c r="D1" s="78"/>
      <c r="E1" s="1"/>
      <c r="F1" s="1"/>
      <c r="G1" s="83" t="s">
        <v>62</v>
      </c>
      <c r="H1" s="1"/>
      <c r="I1" s="53"/>
      <c r="J1" s="53"/>
    </row>
    <row r="2" spans="1:9" ht="9" customHeight="1" thickBot="1">
      <c r="A2" s="25"/>
      <c r="B2" s="1"/>
      <c r="C2" s="1"/>
      <c r="D2" s="1"/>
      <c r="E2" s="63"/>
      <c r="F2" s="1"/>
      <c r="G2" s="1"/>
      <c r="H2" s="1"/>
      <c r="I2" s="54"/>
    </row>
    <row r="3" spans="1:9" ht="18" customHeight="1" thickTop="1">
      <c r="A3" s="2" t="s">
        <v>13</v>
      </c>
      <c r="B3" s="3"/>
      <c r="C3" s="4"/>
      <c r="D3" s="4"/>
      <c r="E3" s="64"/>
      <c r="F3" s="4"/>
      <c r="G3" s="4"/>
      <c r="H3" s="5"/>
      <c r="I3" s="54"/>
    </row>
    <row r="4" spans="1:9" ht="18" customHeight="1">
      <c r="A4" s="6" t="s">
        <v>14</v>
      </c>
      <c r="B4" s="7"/>
      <c r="C4" s="8"/>
      <c r="D4" s="8"/>
      <c r="E4" s="65"/>
      <c r="F4" s="8"/>
      <c r="G4" s="8"/>
      <c r="H4" s="9"/>
      <c r="I4" s="54"/>
    </row>
    <row r="5" spans="1:8" ht="18" customHeight="1">
      <c r="A5" s="10" t="s">
        <v>24</v>
      </c>
      <c r="B5" s="11"/>
      <c r="C5" s="11"/>
      <c r="D5" s="11"/>
      <c r="E5" s="65"/>
      <c r="F5" s="11"/>
      <c r="G5" s="11"/>
      <c r="H5" s="12"/>
    </row>
    <row r="6" spans="1:8" ht="18" customHeight="1">
      <c r="A6" s="10" t="s">
        <v>15</v>
      </c>
      <c r="B6" s="11"/>
      <c r="C6" s="11"/>
      <c r="D6" s="11"/>
      <c r="E6" s="65"/>
      <c r="F6" s="11"/>
      <c r="G6" s="11"/>
      <c r="H6" s="12"/>
    </row>
    <row r="7" spans="1:8" ht="18" customHeight="1" thickBot="1">
      <c r="A7" s="13" t="s">
        <v>34</v>
      </c>
      <c r="B7" s="14"/>
      <c r="C7" s="14"/>
      <c r="D7" s="14"/>
      <c r="E7" s="66"/>
      <c r="F7" s="14"/>
      <c r="G7" s="14"/>
      <c r="H7" s="15"/>
    </row>
    <row r="8" spans="1:8" ht="10.5" customHeight="1" thickTop="1">
      <c r="A8" s="16"/>
      <c r="C8" s="16"/>
      <c r="D8" s="11"/>
      <c r="E8" s="65"/>
      <c r="F8" s="11"/>
      <c r="G8" s="11"/>
      <c r="H8" s="11"/>
    </row>
    <row r="9" spans="1:8" ht="15" customHeight="1">
      <c r="A9" s="11" t="s">
        <v>1</v>
      </c>
      <c r="C9" s="16"/>
      <c r="D9" s="16"/>
      <c r="E9" s="63"/>
      <c r="F9" s="16"/>
      <c r="G9" s="16"/>
      <c r="H9" s="16"/>
    </row>
    <row r="10" spans="1:8" ht="18" customHeight="1" thickBot="1">
      <c r="A10" s="43" t="s">
        <v>2</v>
      </c>
      <c r="B10" s="11"/>
      <c r="C10" s="16"/>
      <c r="D10" s="16"/>
      <c r="E10" s="63"/>
      <c r="F10" s="16"/>
      <c r="G10" s="16"/>
      <c r="H10" s="16"/>
    </row>
    <row r="11" spans="1:8" ht="18" customHeight="1">
      <c r="A11" s="28" t="s">
        <v>3</v>
      </c>
      <c r="B11" s="29"/>
      <c r="C11" s="30" t="s">
        <v>4</v>
      </c>
      <c r="D11" s="30" t="s">
        <v>5</v>
      </c>
      <c r="E11" s="71" t="s">
        <v>41</v>
      </c>
      <c r="F11" s="30" t="s">
        <v>25</v>
      </c>
      <c r="G11" s="31" t="s">
        <v>26</v>
      </c>
      <c r="H11" s="32" t="s">
        <v>27</v>
      </c>
    </row>
    <row r="12" spans="1:8" ht="18" customHeight="1">
      <c r="A12" s="33"/>
      <c r="B12" s="17"/>
      <c r="C12" s="18" t="s">
        <v>6</v>
      </c>
      <c r="D12" s="18" t="s">
        <v>7</v>
      </c>
      <c r="E12" s="72"/>
      <c r="F12" s="45"/>
      <c r="G12" s="46"/>
      <c r="H12" s="47"/>
    </row>
    <row r="13" spans="1:12" ht="18" customHeight="1">
      <c r="A13" s="33" t="s">
        <v>40</v>
      </c>
      <c r="B13" s="17"/>
      <c r="C13" s="50">
        <v>1431</v>
      </c>
      <c r="D13" s="18">
        <v>1431</v>
      </c>
      <c r="E13" s="73">
        <v>2092534</v>
      </c>
      <c r="F13" s="19">
        <v>1671819</v>
      </c>
      <c r="G13" s="26">
        <v>1705255.3800000001</v>
      </c>
      <c r="H13" s="34">
        <v>1739360.4876</v>
      </c>
      <c r="K13" s="51"/>
      <c r="L13" s="51"/>
    </row>
    <row r="14" spans="1:12" ht="18" customHeight="1">
      <c r="A14" s="33" t="s">
        <v>39</v>
      </c>
      <c r="B14" s="17"/>
      <c r="C14" s="50">
        <v>1431</v>
      </c>
      <c r="D14" s="18">
        <v>1431</v>
      </c>
      <c r="E14" s="73">
        <v>864212</v>
      </c>
      <c r="F14" s="19">
        <v>808870</v>
      </c>
      <c r="G14" s="26">
        <v>825047.4</v>
      </c>
      <c r="H14" s="34">
        <v>841548.348</v>
      </c>
      <c r="K14" s="51"/>
      <c r="L14" s="51"/>
    </row>
    <row r="15" spans="1:12" ht="18" customHeight="1">
      <c r="A15" s="33" t="s">
        <v>60</v>
      </c>
      <c r="B15" s="17"/>
      <c r="C15" s="50">
        <v>1431</v>
      </c>
      <c r="D15" s="18">
        <v>1431</v>
      </c>
      <c r="E15" s="73">
        <v>-65319</v>
      </c>
      <c r="F15" s="19">
        <v>-9618</v>
      </c>
      <c r="G15" s="26">
        <v>-9618</v>
      </c>
      <c r="H15" s="34">
        <v>-9618</v>
      </c>
      <c r="K15" s="51"/>
      <c r="L15" s="51"/>
    </row>
    <row r="16" spans="1:12" ht="18" customHeight="1">
      <c r="A16" s="33" t="s">
        <v>45</v>
      </c>
      <c r="B16" s="17"/>
      <c r="C16" s="50">
        <v>1431</v>
      </c>
      <c r="D16" s="18">
        <v>1431</v>
      </c>
      <c r="E16" s="73">
        <v>2400</v>
      </c>
      <c r="F16" s="19">
        <v>1500</v>
      </c>
      <c r="G16" s="26">
        <v>1500</v>
      </c>
      <c r="H16" s="34">
        <v>1500</v>
      </c>
      <c r="K16" s="51"/>
      <c r="L16" s="51"/>
    </row>
    <row r="17" spans="1:12" ht="18" customHeight="1">
      <c r="A17" s="33" t="s">
        <v>46</v>
      </c>
      <c r="B17" s="17"/>
      <c r="C17" s="50">
        <v>1431</v>
      </c>
      <c r="D17" s="18">
        <v>1431</v>
      </c>
      <c r="E17" s="73">
        <v>88000</v>
      </c>
      <c r="F17" s="19">
        <v>29185</v>
      </c>
      <c r="G17" s="26">
        <v>29476.85</v>
      </c>
      <c r="H17" s="34">
        <v>29771.6185</v>
      </c>
      <c r="J17" s="55">
        <f>700+1800+-200+88000+55305+250+750+24000+2000+3000+25000+35000+134375+25000</f>
        <v>394980</v>
      </c>
      <c r="K17" s="51"/>
      <c r="L17" s="51"/>
    </row>
    <row r="18" spans="1:12" ht="18" customHeight="1">
      <c r="A18" s="33" t="s">
        <v>47</v>
      </c>
      <c r="B18" s="17"/>
      <c r="C18" s="50">
        <v>1431</v>
      </c>
      <c r="D18" s="18">
        <v>1431</v>
      </c>
      <c r="E18" s="73">
        <v>55305</v>
      </c>
      <c r="F18" s="19">
        <v>13265</v>
      </c>
      <c r="G18" s="26">
        <v>13397.65</v>
      </c>
      <c r="H18" s="34">
        <v>13531.6265</v>
      </c>
      <c r="K18" s="51"/>
      <c r="L18" s="51"/>
    </row>
    <row r="19" spans="1:12" ht="18" customHeight="1">
      <c r="A19" s="33" t="s">
        <v>48</v>
      </c>
      <c r="B19" s="17"/>
      <c r="C19" s="50">
        <v>1431</v>
      </c>
      <c r="D19" s="18">
        <v>1431</v>
      </c>
      <c r="E19" s="73">
        <v>250</v>
      </c>
      <c r="F19" s="19">
        <v>200</v>
      </c>
      <c r="G19" s="26">
        <v>202</v>
      </c>
      <c r="H19" s="34">
        <v>204.02</v>
      </c>
      <c r="K19" s="51"/>
      <c r="L19" s="51"/>
    </row>
    <row r="20" spans="1:12" ht="18" customHeight="1">
      <c r="A20" s="33" t="s">
        <v>49</v>
      </c>
      <c r="B20" s="17"/>
      <c r="C20" s="50">
        <v>1431</v>
      </c>
      <c r="D20" s="18">
        <v>1431</v>
      </c>
      <c r="E20" s="73">
        <v>750</v>
      </c>
      <c r="F20" s="19">
        <v>275</v>
      </c>
      <c r="G20" s="26">
        <v>277.75</v>
      </c>
      <c r="H20" s="34">
        <v>280.5275</v>
      </c>
      <c r="K20" s="51"/>
      <c r="L20" s="51"/>
    </row>
    <row r="21" spans="1:12" ht="18" customHeight="1">
      <c r="A21" s="33" t="s">
        <v>50</v>
      </c>
      <c r="B21" s="17"/>
      <c r="C21" s="50">
        <v>1431</v>
      </c>
      <c r="D21" s="18">
        <v>1431</v>
      </c>
      <c r="E21" s="73">
        <v>24000</v>
      </c>
      <c r="F21" s="19">
        <v>32515</v>
      </c>
      <c r="G21" s="26">
        <v>32840.15</v>
      </c>
      <c r="H21" s="34">
        <v>33168.5515</v>
      </c>
      <c r="K21" s="51"/>
      <c r="L21" s="51"/>
    </row>
    <row r="22" spans="1:12" ht="18" customHeight="1">
      <c r="A22" s="33" t="s">
        <v>51</v>
      </c>
      <c r="B22" s="17"/>
      <c r="C22" s="50">
        <v>1431</v>
      </c>
      <c r="D22" s="18">
        <v>1431</v>
      </c>
      <c r="E22" s="73">
        <v>2000</v>
      </c>
      <c r="F22" s="19">
        <v>240</v>
      </c>
      <c r="G22" s="26">
        <v>242.4</v>
      </c>
      <c r="H22" s="34">
        <v>244.824</v>
      </c>
      <c r="K22" s="51"/>
      <c r="L22" s="51"/>
    </row>
    <row r="23" spans="1:12" ht="18" customHeight="1">
      <c r="A23" s="33" t="s">
        <v>52</v>
      </c>
      <c r="B23" s="17"/>
      <c r="C23" s="50">
        <v>1431</v>
      </c>
      <c r="D23" s="18">
        <v>1431</v>
      </c>
      <c r="E23" s="73">
        <v>3000</v>
      </c>
      <c r="F23" s="19">
        <v>2146</v>
      </c>
      <c r="G23" s="26">
        <v>2167.46</v>
      </c>
      <c r="H23" s="34">
        <v>2189.1346</v>
      </c>
      <c r="K23" s="51"/>
      <c r="L23" s="51"/>
    </row>
    <row r="24" spans="1:12" ht="18" customHeight="1">
      <c r="A24" s="33" t="s">
        <v>53</v>
      </c>
      <c r="B24" s="17"/>
      <c r="C24" s="50">
        <v>1431</v>
      </c>
      <c r="D24" s="18">
        <v>1431</v>
      </c>
      <c r="E24" s="73">
        <v>25000</v>
      </c>
      <c r="F24" s="19">
        <v>22439</v>
      </c>
      <c r="G24" s="26">
        <v>22663.39</v>
      </c>
      <c r="H24" s="34">
        <v>22890.0239</v>
      </c>
      <c r="K24" s="51"/>
      <c r="L24" s="51"/>
    </row>
    <row r="25" spans="1:12" ht="18" customHeight="1">
      <c r="A25" s="33" t="s">
        <v>54</v>
      </c>
      <c r="B25" s="17"/>
      <c r="C25" s="50">
        <v>1431</v>
      </c>
      <c r="D25" s="18">
        <v>1431</v>
      </c>
      <c r="E25" s="73">
        <v>35000</v>
      </c>
      <c r="F25" s="19">
        <v>19025</v>
      </c>
      <c r="G25" s="26">
        <v>19215.25</v>
      </c>
      <c r="H25" s="34">
        <v>19407.4025</v>
      </c>
      <c r="K25" s="51"/>
      <c r="L25" s="51"/>
    </row>
    <row r="26" spans="1:12" ht="18" customHeight="1">
      <c r="A26" s="33" t="s">
        <v>55</v>
      </c>
      <c r="B26" s="17"/>
      <c r="C26" s="50">
        <v>1431</v>
      </c>
      <c r="D26" s="18">
        <v>1431</v>
      </c>
      <c r="E26" s="73">
        <v>134375</v>
      </c>
      <c r="F26" s="19">
        <v>68697</v>
      </c>
      <c r="G26" s="26">
        <v>69383.97</v>
      </c>
      <c r="H26" s="34">
        <v>70077.8097</v>
      </c>
      <c r="K26" s="51"/>
      <c r="L26" s="51"/>
    </row>
    <row r="27" spans="1:12" ht="18" customHeight="1">
      <c r="A27" s="33" t="s">
        <v>56</v>
      </c>
      <c r="B27" s="17"/>
      <c r="C27" s="50">
        <v>1431</v>
      </c>
      <c r="D27" s="18">
        <v>1431</v>
      </c>
      <c r="E27" s="73">
        <v>25000</v>
      </c>
      <c r="F27" s="19">
        <v>17825</v>
      </c>
      <c r="G27" s="26">
        <v>18003.25</v>
      </c>
      <c r="H27" s="34">
        <v>18183.2825</v>
      </c>
      <c r="K27" s="51"/>
      <c r="L27" s="51"/>
    </row>
    <row r="28" spans="1:12" ht="18" customHeight="1">
      <c r="A28" s="33" t="s">
        <v>57</v>
      </c>
      <c r="B28" s="17"/>
      <c r="C28" s="50">
        <v>1431</v>
      </c>
      <c r="D28" s="18">
        <v>1431</v>
      </c>
      <c r="E28" s="73">
        <v>1800</v>
      </c>
      <c r="F28" s="19">
        <v>1000</v>
      </c>
      <c r="G28" s="19">
        <v>1000</v>
      </c>
      <c r="H28" s="34">
        <v>1000</v>
      </c>
      <c r="K28" s="51"/>
      <c r="L28" s="51"/>
    </row>
    <row r="29" spans="1:12" ht="18" customHeight="1">
      <c r="A29" s="33" t="s">
        <v>58</v>
      </c>
      <c r="B29" s="17"/>
      <c r="C29" s="50">
        <v>1431</v>
      </c>
      <c r="D29" s="18">
        <v>1431</v>
      </c>
      <c r="E29" s="73">
        <v>-200</v>
      </c>
      <c r="F29" s="19">
        <v>-200</v>
      </c>
      <c r="G29" s="19">
        <v>-200</v>
      </c>
      <c r="H29" s="34">
        <v>-200</v>
      </c>
      <c r="K29" s="51"/>
      <c r="L29" s="51"/>
    </row>
    <row r="30" spans="1:12" ht="18" customHeight="1">
      <c r="A30" s="33" t="s">
        <v>59</v>
      </c>
      <c r="B30" s="17"/>
      <c r="C30" s="50">
        <v>1431</v>
      </c>
      <c r="D30" s="18">
        <v>1431</v>
      </c>
      <c r="E30" s="73">
        <v>700</v>
      </c>
      <c r="F30" s="19">
        <v>700</v>
      </c>
      <c r="G30" s="19">
        <v>700</v>
      </c>
      <c r="H30" s="34">
        <v>700</v>
      </c>
      <c r="K30" s="51"/>
      <c r="L30" s="51"/>
    </row>
    <row r="31" spans="1:13" ht="18" customHeight="1">
      <c r="A31" s="33" t="s">
        <v>28</v>
      </c>
      <c r="B31" s="17"/>
      <c r="C31" s="50">
        <v>1431</v>
      </c>
      <c r="D31" s="18">
        <v>1431</v>
      </c>
      <c r="E31" s="73">
        <v>1256993</v>
      </c>
      <c r="F31" s="19">
        <v>788476</v>
      </c>
      <c r="G31" s="26">
        <v>813707.2320000001</v>
      </c>
      <c r="H31" s="34">
        <v>841373.2778880001</v>
      </c>
      <c r="K31" s="55"/>
      <c r="L31" s="69"/>
      <c r="M31" s="62"/>
    </row>
    <row r="32" spans="1:13" ht="18" customHeight="1">
      <c r="A32" s="33" t="s">
        <v>37</v>
      </c>
      <c r="B32" s="17"/>
      <c r="C32" s="50">
        <v>1431</v>
      </c>
      <c r="D32" s="50">
        <v>10</v>
      </c>
      <c r="E32" s="73">
        <v>1951101</v>
      </c>
      <c r="F32" s="52">
        <v>2644860</v>
      </c>
      <c r="G32" s="26">
        <v>2754000</v>
      </c>
      <c r="H32" s="34">
        <v>2869000</v>
      </c>
      <c r="I32" s="56"/>
      <c r="J32" s="56"/>
      <c r="K32" s="55"/>
      <c r="L32" s="69"/>
      <c r="M32" s="62"/>
    </row>
    <row r="33" spans="1:13" ht="18" customHeight="1">
      <c r="A33" s="33" t="s">
        <v>16</v>
      </c>
      <c r="B33" s="17"/>
      <c r="C33" s="50">
        <v>1431</v>
      </c>
      <c r="D33" s="18">
        <v>1431</v>
      </c>
      <c r="E33" s="74">
        <v>308641</v>
      </c>
      <c r="F33" s="19">
        <v>248166</v>
      </c>
      <c r="G33" s="26">
        <v>255610.98</v>
      </c>
      <c r="H33" s="34">
        <v>263279.3094</v>
      </c>
      <c r="K33" s="55"/>
      <c r="L33" s="62"/>
      <c r="M33" s="62"/>
    </row>
    <row r="34" spans="1:13" ht="18" customHeight="1">
      <c r="A34" s="33" t="s">
        <v>17</v>
      </c>
      <c r="B34" s="17"/>
      <c r="C34" s="50">
        <v>1431</v>
      </c>
      <c r="D34" s="18">
        <v>1432</v>
      </c>
      <c r="E34" s="73">
        <v>200000</v>
      </c>
      <c r="F34" s="20">
        <v>200000</v>
      </c>
      <c r="G34" s="27">
        <v>200000</v>
      </c>
      <c r="H34" s="35">
        <v>200000</v>
      </c>
      <c r="K34" s="55"/>
      <c r="L34" s="62"/>
      <c r="M34" s="62"/>
    </row>
    <row r="35" spans="1:11" ht="18" customHeight="1" thickBot="1">
      <c r="A35" s="36"/>
      <c r="B35" s="37" t="s">
        <v>8</v>
      </c>
      <c r="C35" s="38"/>
      <c r="D35" s="38"/>
      <c r="E35" s="75">
        <f>SUM(E13:E34)</f>
        <v>7005542</v>
      </c>
      <c r="F35" s="48">
        <f>SUM(F13:F34)</f>
        <v>6561385</v>
      </c>
      <c r="G35" s="48">
        <f>SUM(G13:G34)</f>
        <v>6754873.112000001</v>
      </c>
      <c r="H35" s="49">
        <f>SUM(H13:H34)</f>
        <v>6957892.244088</v>
      </c>
      <c r="K35" s="51"/>
    </row>
    <row r="36" spans="1:12" ht="7.5" customHeight="1">
      <c r="A36" s="16"/>
      <c r="B36" s="16"/>
      <c r="C36" s="16"/>
      <c r="D36" s="16"/>
      <c r="E36" s="76"/>
      <c r="F36" s="21"/>
      <c r="G36" s="21"/>
      <c r="H36" s="21"/>
      <c r="K36" s="51"/>
      <c r="L36" s="51"/>
    </row>
    <row r="37" spans="1:12" ht="18" customHeight="1" thickBot="1">
      <c r="A37" s="42" t="s">
        <v>9</v>
      </c>
      <c r="B37" s="11"/>
      <c r="C37" s="11"/>
      <c r="D37" s="16"/>
      <c r="E37" s="77"/>
      <c r="F37" s="21"/>
      <c r="G37" s="16"/>
      <c r="H37" s="16"/>
      <c r="K37" s="51"/>
      <c r="L37" s="51"/>
    </row>
    <row r="38" spans="1:12" ht="18" customHeight="1">
      <c r="A38" s="28" t="s">
        <v>3</v>
      </c>
      <c r="B38" s="29"/>
      <c r="C38" s="30" t="s">
        <v>4</v>
      </c>
      <c r="D38" s="30" t="s">
        <v>10</v>
      </c>
      <c r="E38" s="71" t="s">
        <v>41</v>
      </c>
      <c r="F38" s="30">
        <v>2013</v>
      </c>
      <c r="G38" s="31">
        <v>2014</v>
      </c>
      <c r="H38" s="32">
        <v>2015</v>
      </c>
      <c r="I38" s="57"/>
      <c r="K38" s="51"/>
      <c r="L38" s="51"/>
    </row>
    <row r="39" spans="1:12" ht="12" customHeight="1">
      <c r="A39" s="33"/>
      <c r="B39" s="22"/>
      <c r="C39" s="18" t="s">
        <v>6</v>
      </c>
      <c r="D39" s="18"/>
      <c r="E39" s="72"/>
      <c r="F39" s="45"/>
      <c r="G39" s="46"/>
      <c r="H39" s="47"/>
      <c r="K39" s="51"/>
      <c r="L39" s="51"/>
    </row>
    <row r="40" spans="1:11" ht="18" customHeight="1">
      <c r="A40" s="33" t="s">
        <v>38</v>
      </c>
      <c r="B40" s="22"/>
      <c r="C40" s="18">
        <v>1431</v>
      </c>
      <c r="D40" s="18" t="s">
        <v>23</v>
      </c>
      <c r="E40" s="73">
        <v>6813225</v>
      </c>
      <c r="F40" s="19">
        <v>6554627</v>
      </c>
      <c r="G40" s="26">
        <v>6751265.8100000005</v>
      </c>
      <c r="H40" s="34">
        <v>6953803.7843</v>
      </c>
      <c r="K40" s="51"/>
    </row>
    <row r="41" spans="1:11" ht="18" customHeight="1" thickBot="1">
      <c r="A41" s="36"/>
      <c r="B41" s="37" t="s">
        <v>11</v>
      </c>
      <c r="C41" s="38"/>
      <c r="D41" s="38"/>
      <c r="E41" s="75">
        <f>SUM(E40:E40)</f>
        <v>6813225</v>
      </c>
      <c r="F41" s="48">
        <f>SUM(F40:F40)</f>
        <v>6554627</v>
      </c>
      <c r="G41" s="48">
        <f>SUM(G40:G40)</f>
        <v>6751265.8100000005</v>
      </c>
      <c r="H41" s="49">
        <f>SUM(H40:H40)</f>
        <v>6953803.7843</v>
      </c>
      <c r="I41" s="58"/>
      <c r="K41" s="51"/>
    </row>
    <row r="42" spans="1:8" ht="6.75" customHeight="1">
      <c r="A42" s="16"/>
      <c r="B42" s="16"/>
      <c r="C42" s="16"/>
      <c r="D42" s="16"/>
      <c r="E42" s="76"/>
      <c r="F42" s="21"/>
      <c r="G42" s="21"/>
      <c r="H42" s="21"/>
    </row>
    <row r="43" spans="1:8" ht="18" customHeight="1" thickBot="1">
      <c r="A43" s="42" t="s">
        <v>12</v>
      </c>
      <c r="B43" s="11"/>
      <c r="C43" s="11"/>
      <c r="D43" s="11"/>
      <c r="E43" s="77"/>
      <c r="F43" s="16"/>
      <c r="G43" s="16"/>
      <c r="H43" s="16"/>
    </row>
    <row r="44" spans="1:10" ht="18" customHeight="1">
      <c r="A44" s="28"/>
      <c r="B44" s="29"/>
      <c r="C44" s="39"/>
      <c r="D44" s="40"/>
      <c r="E44" s="71" t="s">
        <v>41</v>
      </c>
      <c r="F44" s="30">
        <v>2013</v>
      </c>
      <c r="G44" s="31">
        <v>2014</v>
      </c>
      <c r="H44" s="32">
        <v>2015</v>
      </c>
      <c r="I44" s="59"/>
      <c r="J44" s="59"/>
    </row>
    <row r="45" spans="1:10" ht="18" customHeight="1">
      <c r="A45" s="33" t="s">
        <v>18</v>
      </c>
      <c r="B45" s="17"/>
      <c r="C45" s="23"/>
      <c r="D45" s="24"/>
      <c r="E45" s="73">
        <f>4518185+5912+-17351</f>
        <v>4506746</v>
      </c>
      <c r="F45" s="19">
        <v>4428143</v>
      </c>
      <c r="G45" s="26">
        <v>4560987.29</v>
      </c>
      <c r="H45" s="34">
        <v>4697816.9087000005</v>
      </c>
      <c r="I45" s="59"/>
      <c r="J45" s="59"/>
    </row>
    <row r="46" spans="1:10" ht="18" customHeight="1">
      <c r="A46" s="33" t="s">
        <v>19</v>
      </c>
      <c r="B46" s="17"/>
      <c r="C46" s="17"/>
      <c r="D46" s="22"/>
      <c r="E46" s="73">
        <v>283500</v>
      </c>
      <c r="F46" s="19">
        <v>125000</v>
      </c>
      <c r="G46" s="26">
        <v>128750</v>
      </c>
      <c r="H46" s="34">
        <v>132612.5</v>
      </c>
      <c r="I46" s="59"/>
      <c r="J46" s="60"/>
    </row>
    <row r="47" spans="1:10" ht="18" customHeight="1">
      <c r="A47" s="33" t="s">
        <v>20</v>
      </c>
      <c r="B47" s="17"/>
      <c r="C47" s="17"/>
      <c r="D47" s="22"/>
      <c r="E47" s="73">
        <v>805882</v>
      </c>
      <c r="F47" s="19">
        <v>770843</v>
      </c>
      <c r="G47" s="26">
        <v>793968.29</v>
      </c>
      <c r="H47" s="34">
        <v>817787.3387000001</v>
      </c>
      <c r="I47" s="59"/>
      <c r="J47" s="60"/>
    </row>
    <row r="48" spans="1:10" ht="18" customHeight="1">
      <c r="A48" s="33" t="s">
        <v>21</v>
      </c>
      <c r="B48" s="17"/>
      <c r="C48" s="17"/>
      <c r="D48" s="22"/>
      <c r="E48" s="73">
        <f>1174460+12637</f>
        <v>1187097</v>
      </c>
      <c r="F48" s="19">
        <v>1200641</v>
      </c>
      <c r="G48" s="26">
        <v>1236660.23</v>
      </c>
      <c r="H48" s="34">
        <v>1273760.0369</v>
      </c>
      <c r="I48" s="59"/>
      <c r="J48" s="60"/>
    </row>
    <row r="49" spans="1:10" ht="18" customHeight="1">
      <c r="A49" s="33" t="s">
        <v>22</v>
      </c>
      <c r="B49" s="17"/>
      <c r="C49" s="17"/>
      <c r="D49" s="22"/>
      <c r="E49" s="73">
        <v>30000</v>
      </c>
      <c r="F49" s="19">
        <v>30000</v>
      </c>
      <c r="G49" s="26">
        <v>30900</v>
      </c>
      <c r="H49" s="34">
        <v>31827</v>
      </c>
      <c r="I49" s="59"/>
      <c r="J49" s="60"/>
    </row>
    <row r="50" spans="1:10" ht="18" customHeight="1" thickBot="1">
      <c r="A50" s="36" t="s">
        <v>11</v>
      </c>
      <c r="B50" s="37"/>
      <c r="C50" s="37"/>
      <c r="D50" s="41"/>
      <c r="E50" s="75">
        <f>SUM(E45:E49)</f>
        <v>6813225</v>
      </c>
      <c r="F50" s="48">
        <f>SUM(F45:F49)</f>
        <v>6554627</v>
      </c>
      <c r="G50" s="48">
        <f>SUM(G45:G49)</f>
        <v>6751265.8100000005</v>
      </c>
      <c r="H50" s="49">
        <f>SUM(H45:H49)</f>
        <v>6953803.7843</v>
      </c>
      <c r="I50" s="61"/>
      <c r="J50" s="61"/>
    </row>
    <row r="51" spans="1:10" ht="18" customHeight="1">
      <c r="A51" s="43" t="s">
        <v>43</v>
      </c>
      <c r="B51" s="16"/>
      <c r="C51" s="16"/>
      <c r="D51" s="16"/>
      <c r="E51" s="67"/>
      <c r="F51" s="21"/>
      <c r="G51" s="21"/>
      <c r="H51" s="21"/>
      <c r="I51" s="61"/>
      <c r="J51" s="61"/>
    </row>
    <row r="52" spans="1:10" ht="31.15" customHeight="1">
      <c r="A52" s="81" t="s">
        <v>44</v>
      </c>
      <c r="B52" s="79"/>
      <c r="C52" s="79"/>
      <c r="D52" s="79"/>
      <c r="E52" s="79"/>
      <c r="F52" s="79"/>
      <c r="G52" s="79"/>
      <c r="H52" s="79"/>
      <c r="I52" s="61"/>
      <c r="J52" s="61"/>
    </row>
    <row r="53" spans="1:10" ht="26.25" customHeight="1">
      <c r="A53" s="81" t="s">
        <v>29</v>
      </c>
      <c r="B53" s="79"/>
      <c r="C53" s="79"/>
      <c r="D53" s="79"/>
      <c r="E53" s="79"/>
      <c r="F53" s="79"/>
      <c r="G53" s="79"/>
      <c r="H53" s="79"/>
      <c r="I53" s="61"/>
      <c r="J53" s="61"/>
    </row>
    <row r="54" spans="1:10" ht="30.6" customHeight="1">
      <c r="A54" s="81" t="s">
        <v>33</v>
      </c>
      <c r="B54" s="79"/>
      <c r="C54" s="79"/>
      <c r="D54" s="79"/>
      <c r="E54" s="79"/>
      <c r="F54" s="79"/>
      <c r="G54" s="79"/>
      <c r="H54" s="79"/>
      <c r="I54" s="61"/>
      <c r="J54" s="61"/>
    </row>
    <row r="55" spans="1:8" ht="27" customHeight="1">
      <c r="A55" s="81" t="s">
        <v>30</v>
      </c>
      <c r="B55" s="79"/>
      <c r="C55" s="79"/>
      <c r="D55" s="79"/>
      <c r="E55" s="79"/>
      <c r="F55" s="79"/>
      <c r="G55" s="79"/>
      <c r="H55" s="79"/>
    </row>
    <row r="56" spans="1:8" ht="27.6" customHeight="1">
      <c r="A56" s="79" t="s">
        <v>31</v>
      </c>
      <c r="B56" s="79"/>
      <c r="C56" s="79"/>
      <c r="D56" s="79"/>
      <c r="E56" s="79"/>
      <c r="F56" s="79"/>
      <c r="G56" s="79"/>
      <c r="H56" s="79"/>
    </row>
    <row r="57" spans="1:8" ht="115.5" customHeight="1">
      <c r="A57" s="82" t="s">
        <v>32</v>
      </c>
      <c r="B57" s="82"/>
      <c r="C57" s="82"/>
      <c r="D57" s="82"/>
      <c r="E57" s="82"/>
      <c r="F57" s="82"/>
      <c r="G57" s="82"/>
      <c r="H57" s="82"/>
    </row>
    <row r="58" spans="1:8" ht="34.5" customHeight="1">
      <c r="A58" s="79" t="s">
        <v>35</v>
      </c>
      <c r="B58" s="79"/>
      <c r="C58" s="79"/>
      <c r="D58" s="79"/>
      <c r="E58" s="79"/>
      <c r="F58" s="79"/>
      <c r="G58" s="79"/>
      <c r="H58" s="79"/>
    </row>
    <row r="59" spans="1:8" ht="37.5" customHeight="1">
      <c r="A59" s="81" t="s">
        <v>36</v>
      </c>
      <c r="B59" s="79"/>
      <c r="C59" s="79"/>
      <c r="D59" s="79"/>
      <c r="E59" s="79"/>
      <c r="F59" s="79"/>
      <c r="G59" s="79"/>
      <c r="H59" s="79"/>
    </row>
    <row r="60" ht="14.25">
      <c r="A60" s="70" t="s">
        <v>42</v>
      </c>
    </row>
    <row r="61" spans="1:8" ht="26.25" customHeight="1">
      <c r="A61" s="79" t="s">
        <v>61</v>
      </c>
      <c r="B61" s="80"/>
      <c r="C61" s="80"/>
      <c r="D61" s="80"/>
      <c r="E61" s="80"/>
      <c r="F61" s="80"/>
      <c r="G61" s="80"/>
      <c r="H61" s="80"/>
    </row>
  </sheetData>
  <mergeCells count="9">
    <mergeCell ref="A61:H61"/>
    <mergeCell ref="A52:H52"/>
    <mergeCell ref="A53:H53"/>
    <mergeCell ref="A59:H59"/>
    <mergeCell ref="A54:H54"/>
    <mergeCell ref="A55:H55"/>
    <mergeCell ref="A57:H57"/>
    <mergeCell ref="A58:H58"/>
    <mergeCell ref="A56:H56"/>
  </mergeCells>
  <printOptions/>
  <pageMargins left="0.52" right="0.5" top="0.75" bottom="0.75" header="0.5" footer="0.5"/>
  <pageSetup fitToHeight="2" fitToWidth="1" horizontalDpi="600" verticalDpi="600" orientation="portrait" scale="75"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oposed_x002f_Passed_x0020__x0023__x003a_ xmlns="308dc21f-8940-46b7-9ee9-f86b439897b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7" ma:contentTypeDescription="" ma:contentTypeScope="" ma:versionID="d570a5751853370e14ae4439277fe144">
  <xsd:schema xmlns:xsd="http://www.w3.org/2001/XMLSchema" xmlns:xs="http://www.w3.org/2001/XMLSchema" xmlns:p="http://schemas.microsoft.com/office/2006/metadata/properties" xmlns:ns2="308dc21f-8940-46b7-9ee9-f86b439897b1" targetNamespace="http://schemas.microsoft.com/office/2006/metadata/properties" ma:root="true" ma:fieldsID="92f4d387d847075deb42c9ad4b335e09" ns2:_="">
    <xsd:import namespace="308dc21f-8940-46b7-9ee9-f86b439897b1"/>
    <xsd:element name="properties">
      <xsd:complexType>
        <xsd:sequence>
          <xsd:element name="documentManagement">
            <xsd:complexType>
              <xsd:all>
                <xsd:element ref="ns2: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Text">
          <xsd:maxLength value="1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078609DB-A699-456F-B056-62F68503E73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308dc21f-8940-46b7-9ee9-f86b439897b1"/>
    <ds:schemaRef ds:uri="http://schemas.openxmlformats.org/package/2006/metadata/core-properties"/>
    <ds:schemaRef ds:uri="http://schemas.microsoft.com/office/infopath/2007/PartnerControls"/>
  </ds:schemaRefs>
</ds:datastoreItem>
</file>

<file path=customXml/itemProps4.xml><?xml version="1.0" encoding="utf-8"?>
<ds:datastoreItem xmlns:ds="http://schemas.openxmlformats.org/officeDocument/2006/customXml" ds:itemID="{1C4475C8-0BEB-46BE-9133-D8DC69B1D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Sean Bouffiou</dc:creator>
  <cp:keywords/>
  <dc:description/>
  <cp:lastModifiedBy>Rasmussen, Joanne</cp:lastModifiedBy>
  <cp:lastPrinted>2012-06-19T23:45:53Z</cp:lastPrinted>
  <dcterms:created xsi:type="dcterms:W3CDTF">1999-06-02T23:29:55Z</dcterms:created>
  <dcterms:modified xsi:type="dcterms:W3CDTF">2012-06-19T23:45:58Z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ies>
</file>