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545" activeTab="0"/>
  </bookViews>
  <sheets>
    <sheet name="Meth Initiative" sheetId="1" r:id="rId1"/>
    <sheet name="Calc" sheetId="2" r:id="rId2"/>
  </sheets>
  <definedNames>
    <definedName name="_xlnm.Print_Area" localSheetId="0">'Meth Initiative'!$A$1:$G$42</definedName>
  </definedNames>
  <calcPr fullCalcOnLoad="1"/>
</workbook>
</file>

<file path=xl/sharedStrings.xml><?xml version="1.0" encoding="utf-8"?>
<sst xmlns="http://schemas.openxmlformats.org/spreadsheetml/2006/main" count="54" uniqueCount="43">
  <si>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</si>
  <si>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</si>
  <si>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</si>
  <si>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</si>
  <si>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</si>
  <si>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</si>
  <si>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</si>
  <si>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</si>
  <si>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</si>
  <si>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</si>
  <si>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</si>
  <si>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</si>
  <si>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</si>
  <si>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</si>
  <si>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</si>
  <si>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</si>
  <si>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</si>
  <si>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</si>
  <si>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</si>
  <si>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</si>
  <si>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</si>
  <si>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</si>
  <si>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</si>
  <si>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</si>
  <si>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</si>
  <si>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</si>
  <si>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</si>
  <si>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</si>
  <si>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</si>
  <si>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</si>
  <si>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Jason King</t>
  </si>
  <si>
    <t>Kate Davis</t>
  </si>
  <si>
    <t>Washington State Methamphetamine Initiative Contract Renewal</t>
  </si>
  <si>
    <t>Federal  Methamphatime Grant</t>
  </si>
  <si>
    <t xml:space="preserve">The contract is a renewal of an existing program.  There is no change in expenditures or revenues to the KCSO 2007 Adopted Budget.  No additional budget authority is needed to implement the contract.  </t>
  </si>
  <si>
    <t>FICA</t>
  </si>
  <si>
    <t>Benefits</t>
  </si>
  <si>
    <t>Vehicle</t>
  </si>
  <si>
    <t>Salary / Pays</t>
  </si>
  <si>
    <t>Supplies &amp; Services</t>
  </si>
  <si>
    <t>Radio</t>
  </si>
  <si>
    <t>This agreement renews an interagency agreement with the  Washington Association of Sheriffs and Police Chiefs (WASPC) relating to the grant funded Washington State Methamphetamine Initiative.    The program provides partial grant funding for a dedicated KCSO detective to work on enforcement, intervention, and prevention of methamphetamine production and distribution in King County.</t>
  </si>
  <si>
    <t>Current year expenditures include salary and benefits, and averaged supplies/services. Outyear costs are estimated to grow at 4%.   Estimated revenue is based on current grant distribution from WASPC.  The difference is considered a matching local contribution.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</si>
</sst>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 numFmtId="172" formatCode="_(&quot;$&quot;* #,##0.0_);_(&quot;$&quot;* \(#,##0.0\);_(&quot;$&quot;* &quot;-&quot;??_);_(@_)"/>
    <numFmt numFmtId="173" formatCode="_(&quot;$&quot;* #,##0_);_(&quot;$&quot;* \(#,##0\);_(&quot;$&quot;* &quot;-&quot;??_);_(@_)"/>
    <numFmt numFmtId="174" formatCode="0.0%"/>
    <numFmt numFmtId="175" formatCode="_(* #,##0.000_);_(* \(#,##0.000\);_(* &quot;-&quot;???_);_(@_)"/>
    <numFmt numFmtId="176" formatCode="0.0000"/>
    <numFmt numFmtId="177" formatCode="_(* #,##0.0000_);_(* \(#,##0.0000\);_(* &quot;-&quot;????_);_(@_)"/>
  </numFmts>
  <fonts count="11">
    <font>
      <sz val="10"/>
      <name val="Arial"/>
      <family val="0"/>
    </font>
    <font>
      <b/>
      <sz val="10"/>
      <name val="Arial"/>
      <family val="0"/>
    </font>
    <font>
      <i/>
      <sz val="10"/>
      <name val="Arial"/>
      <family val="0"/>
    </font>
    <font>
      <b/>
      <i/>
      <sz val="10"/>
      <name val="Arial"/>
      <family val="0"/>
    </font>
    <font>
      <sz val="11"/>
      <name val="Arial"/>
      <family val="2"/>
    </font>
    <font>
      <b/>
      <sz val="11"/>
      <name val="Arial"/>
      <family val="2"/>
    </font>
    <font>
      <i/>
      <u val="single"/>
      <sz val="11"/>
      <name val="Arial"/>
      <family val="2"/>
    </font>
    <font>
      <sz val="10.5"/>
      <name val="Arial"/>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34">
    <border>
      <left/>
      <right/>
      <top/>
      <bottom/>
      <diagonal/>
    </border>
    <border>
      <left style="medium"/>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4" fillId="0" borderId="1" xfId="0" applyFont="1" applyBorder="1" applyAlignment="1">
      <alignment vertical="top"/>
    </xf>
    <xf numFmtId="0" fontId="5" fillId="0" borderId="0" xfId="0" applyFont="1" applyAlignment="1">
      <alignment/>
    </xf>
    <xf numFmtId="0" fontId="4" fillId="0" borderId="0" xfId="0" applyFont="1" applyAlignment="1">
      <alignment/>
    </xf>
    <xf numFmtId="173" fontId="4" fillId="0" borderId="0" xfId="17" applyNumberFormat="1" applyFont="1" applyAlignment="1">
      <alignment/>
    </xf>
    <xf numFmtId="0" fontId="5" fillId="0" borderId="0" xfId="0" applyFont="1" applyBorder="1" applyAlignment="1">
      <alignment/>
    </xf>
    <xf numFmtId="0" fontId="4" fillId="0" borderId="0" xfId="0" applyFont="1" applyBorder="1" applyAlignment="1">
      <alignment/>
    </xf>
    <xf numFmtId="3" fontId="4" fillId="0" borderId="0" xfId="0" applyNumberFormat="1" applyFont="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Continuous"/>
    </xf>
    <xf numFmtId="0" fontId="4" fillId="0" borderId="2" xfId="0" applyFont="1" applyBorder="1" applyAlignment="1">
      <alignment horizontal="left"/>
    </xf>
    <xf numFmtId="0" fontId="4" fillId="0" borderId="3" xfId="0" applyFont="1" applyBorder="1" applyAlignment="1">
      <alignment horizontal="centerContinuous"/>
    </xf>
    <xf numFmtId="0" fontId="4" fillId="0" borderId="4" xfId="0" applyFont="1" applyBorder="1" applyAlignment="1">
      <alignment horizontal="centerContinuous"/>
    </xf>
    <xf numFmtId="0" fontId="4" fillId="0" borderId="5"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6" xfId="0" applyFont="1" applyBorder="1" applyAlignment="1">
      <alignment horizontal="centerContinuous"/>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164" fontId="4" fillId="0" borderId="15" xfId="0" applyNumberFormat="1" applyFont="1" applyBorder="1" applyAlignment="1">
      <alignment/>
    </xf>
    <xf numFmtId="0" fontId="4" fillId="0" borderId="15"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xf>
    <xf numFmtId="3" fontId="5" fillId="0" borderId="0" xfId="0" applyNumberFormat="1" applyFont="1" applyBorder="1" applyAlignment="1">
      <alignment/>
    </xf>
    <xf numFmtId="0" fontId="4" fillId="0" borderId="21" xfId="0" applyFont="1" applyBorder="1" applyAlignment="1">
      <alignment/>
    </xf>
    <xf numFmtId="3" fontId="7" fillId="0" borderId="0" xfId="0" applyNumberFormat="1" applyFont="1" applyBorder="1" applyAlignment="1">
      <alignment/>
    </xf>
    <xf numFmtId="0" fontId="5"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0" fillId="0" borderId="0"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4" fillId="0" borderId="21" xfId="0" applyFont="1" applyBorder="1" applyAlignment="1">
      <alignment horizontal="center"/>
    </xf>
    <xf numFmtId="3" fontId="0" fillId="0" borderId="0" xfId="0" applyNumberFormat="1"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3" fontId="0" fillId="0" borderId="0" xfId="0" applyNumberFormat="1" applyFont="1" applyAlignment="1">
      <alignment/>
    </xf>
    <xf numFmtId="0" fontId="4" fillId="0" borderId="15" xfId="0" applyFont="1" applyBorder="1" applyAlignment="1">
      <alignment horizontal="left" wrapText="1"/>
    </xf>
    <xf numFmtId="0" fontId="0" fillId="0" borderId="29" xfId="0" applyFont="1" applyBorder="1" applyAlignment="1">
      <alignment/>
    </xf>
    <xf numFmtId="0" fontId="0" fillId="0" borderId="30" xfId="0" applyFont="1" applyBorder="1" applyAlignment="1">
      <alignment/>
    </xf>
    <xf numFmtId="173" fontId="4" fillId="0" borderId="15" xfId="17" applyNumberFormat="1" applyFont="1" applyBorder="1" applyAlignment="1">
      <alignment/>
    </xf>
    <xf numFmtId="173" fontId="4" fillId="0" borderId="16" xfId="17" applyNumberFormat="1" applyFont="1" applyBorder="1" applyAlignment="1">
      <alignment/>
    </xf>
    <xf numFmtId="173" fontId="4" fillId="0" borderId="17" xfId="17" applyNumberFormat="1" applyFont="1" applyBorder="1" applyAlignment="1">
      <alignment/>
    </xf>
    <xf numFmtId="173" fontId="4" fillId="0" borderId="15" xfId="17" applyNumberFormat="1" applyFont="1" applyBorder="1" applyAlignment="1">
      <alignment horizontal="right"/>
    </xf>
    <xf numFmtId="173" fontId="5" fillId="0" borderId="20" xfId="17" applyNumberFormat="1" applyFont="1" applyBorder="1" applyAlignment="1">
      <alignment/>
    </xf>
    <xf numFmtId="173" fontId="4" fillId="0" borderId="15" xfId="17" applyNumberFormat="1" applyFont="1" applyBorder="1" applyAlignment="1">
      <alignment horizontal="center"/>
    </xf>
    <xf numFmtId="173" fontId="4" fillId="0" borderId="31" xfId="17" applyNumberFormat="1" applyFont="1" applyBorder="1" applyAlignment="1">
      <alignment/>
    </xf>
    <xf numFmtId="173" fontId="4" fillId="0" borderId="32" xfId="17" applyNumberFormat="1" applyFont="1" applyBorder="1" applyAlignment="1">
      <alignment/>
    </xf>
    <xf numFmtId="173" fontId="4" fillId="0" borderId="33" xfId="17" applyNumberFormat="1" applyFont="1" applyBorder="1" applyAlignment="1">
      <alignment/>
    </xf>
    <xf numFmtId="0" fontId="4" fillId="0" borderId="3" xfId="0" applyFont="1" applyBorder="1" applyAlignment="1">
      <alignment horizontal="left"/>
    </xf>
    <xf numFmtId="0" fontId="4" fillId="0" borderId="15" xfId="0" applyFont="1" applyBorder="1" applyAlignment="1">
      <alignment wrapText="1"/>
    </xf>
    <xf numFmtId="167" fontId="0" fillId="0" borderId="0" xfId="15" applyNumberFormat="1" applyAlignment="1">
      <alignment/>
    </xf>
    <xf numFmtId="167" fontId="0" fillId="0" borderId="0" xfId="15" applyNumberFormat="1" applyFont="1" applyAlignment="1">
      <alignment/>
    </xf>
    <xf numFmtId="167" fontId="0" fillId="0" borderId="0" xfId="0" applyNumberFormat="1" applyAlignment="1">
      <alignment/>
    </xf>
    <xf numFmtId="0" fontId="0" fillId="0" borderId="0" xfId="0" applyAlignment="1">
      <alignment wrapText="1"/>
    </xf>
    <xf numFmtId="0" fontId="5" fillId="0" borderId="0" xfId="0" applyFont="1" applyBorder="1" applyAlignment="1">
      <alignment horizontal="left"/>
    </xf>
    <xf numFmtId="0" fontId="4" fillId="0" borderId="0"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workbookViewId="0" topLeftCell="A28">
      <selection activeCell="J15" sqref="J15"/>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21</v>
      </c>
      <c r="B3" s="16"/>
      <c r="C3" s="71"/>
      <c r="D3" s="16"/>
      <c r="E3" s="16"/>
      <c r="F3" s="16"/>
      <c r="G3" s="17"/>
      <c r="H3" s="14"/>
    </row>
    <row r="4" spans="1:8" s="12" customFormat="1" ht="21.75" customHeight="1">
      <c r="A4" s="18" t="s">
        <v>1</v>
      </c>
      <c r="B4" s="20"/>
      <c r="C4" s="19" t="s">
        <v>32</v>
      </c>
      <c r="D4" s="20"/>
      <c r="E4" s="20"/>
      <c r="F4" s="20"/>
      <c r="G4" s="21"/>
      <c r="H4" s="14"/>
    </row>
    <row r="5" spans="1:7" s="12" customFormat="1" ht="21.75" customHeight="1">
      <c r="A5" s="22" t="s">
        <v>2</v>
      </c>
      <c r="C5" s="6" t="s">
        <v>28</v>
      </c>
      <c r="D5" s="6"/>
      <c r="E5" s="6"/>
      <c r="F5" s="6"/>
      <c r="G5" s="23"/>
    </row>
    <row r="6" spans="1:7" s="12" customFormat="1" ht="21.75" customHeight="1">
      <c r="A6" s="22" t="s">
        <v>3</v>
      </c>
      <c r="B6" s="6"/>
      <c r="C6" s="6" t="s">
        <v>30</v>
      </c>
      <c r="D6" s="6"/>
      <c r="E6" s="6"/>
      <c r="F6" s="6"/>
      <c r="G6" s="23"/>
    </row>
    <row r="7" spans="1:7" s="12" customFormat="1" ht="21.75" customHeight="1" thickBot="1">
      <c r="A7" s="24" t="s">
        <v>4</v>
      </c>
      <c r="B7" s="25"/>
      <c r="C7" s="25" t="s">
        <v>31</v>
      </c>
      <c r="D7" s="25"/>
      <c r="E7" s="25"/>
      <c r="F7" s="25"/>
      <c r="G7" s="26"/>
    </row>
    <row r="8" spans="1:7" s="12" customFormat="1" ht="15.75" customHeight="1" thickTop="1">
      <c r="A8" s="3"/>
      <c r="B8" s="3"/>
      <c r="C8" s="6"/>
      <c r="D8" s="6"/>
      <c r="E8" s="6"/>
      <c r="F8" s="6"/>
      <c r="G8" s="6"/>
    </row>
    <row r="9" spans="1:7" s="12" customFormat="1" ht="17.25" customHeight="1">
      <c r="A9" s="77" t="s">
        <v>5</v>
      </c>
      <c r="B9" s="77"/>
      <c r="C9" s="77"/>
      <c r="D9" s="77"/>
      <c r="E9" s="77"/>
      <c r="F9" s="77"/>
      <c r="G9" s="77"/>
    </row>
    <row r="10" spans="1:7" s="12" customFormat="1" ht="42" customHeight="1">
      <c r="A10" s="78" t="s">
        <v>41</v>
      </c>
      <c r="B10" s="78"/>
      <c r="C10" s="78"/>
      <c r="D10" s="78"/>
      <c r="E10" s="78"/>
      <c r="F10" s="78"/>
      <c r="G10" s="78"/>
    </row>
    <row r="11" spans="1:7" s="12" customFormat="1" ht="33" customHeight="1">
      <c r="A11" s="78" t="s">
        <v>34</v>
      </c>
      <c r="B11" s="78"/>
      <c r="C11" s="78"/>
      <c r="D11" s="78"/>
      <c r="E11" s="78"/>
      <c r="F11" s="78"/>
      <c r="G11" s="78"/>
    </row>
    <row r="12" spans="1:7" s="12" customFormat="1" ht="36" customHeight="1">
      <c r="A12" s="78" t="s">
        <v>42</v>
      </c>
      <c r="B12" s="78"/>
      <c r="C12" s="78"/>
      <c r="D12" s="78"/>
      <c r="E12" s="78"/>
      <c r="F12" s="78"/>
      <c r="G12" s="78"/>
    </row>
    <row r="13" spans="1:7" s="12" customFormat="1" ht="18" customHeight="1" thickBot="1">
      <c r="A13" s="2" t="s">
        <v>6</v>
      </c>
      <c r="B13" s="3"/>
      <c r="C13" s="3"/>
      <c r="D13" s="3"/>
      <c r="E13" s="3"/>
      <c r="F13" s="3"/>
      <c r="G13" s="3"/>
    </row>
    <row r="14" spans="1:7" s="12" customFormat="1" ht="21.75" customHeight="1">
      <c r="A14" s="27" t="s">
        <v>7</v>
      </c>
      <c r="B14" s="28" t="s">
        <v>8</v>
      </c>
      <c r="C14" s="28" t="s">
        <v>9</v>
      </c>
      <c r="D14" s="28" t="s">
        <v>10</v>
      </c>
      <c r="E14" s="28" t="s">
        <v>11</v>
      </c>
      <c r="F14" s="29" t="s">
        <v>12</v>
      </c>
      <c r="G14" s="30" t="s">
        <v>13</v>
      </c>
    </row>
    <row r="15" spans="1:7" s="12" customFormat="1" ht="21.75" customHeight="1">
      <c r="A15" s="31"/>
      <c r="B15" s="33" t="s">
        <v>14</v>
      </c>
      <c r="C15" s="33" t="s">
        <v>15</v>
      </c>
      <c r="D15" s="34"/>
      <c r="E15" s="34"/>
      <c r="F15" s="35"/>
      <c r="G15" s="36"/>
    </row>
    <row r="16" spans="1:7" s="12" customFormat="1" ht="33" customHeight="1">
      <c r="A16" s="31" t="s">
        <v>26</v>
      </c>
      <c r="B16" s="37">
        <v>10</v>
      </c>
      <c r="C16" s="72" t="s">
        <v>33</v>
      </c>
      <c r="D16" s="62">
        <v>63863</v>
      </c>
      <c r="E16" s="62">
        <f>D16*1.04</f>
        <v>66417.52</v>
      </c>
      <c r="F16" s="63">
        <f>E16*1.04</f>
        <v>69074.22080000001</v>
      </c>
      <c r="G16" s="64">
        <f>F16*1.04</f>
        <v>71837.18963200001</v>
      </c>
    </row>
    <row r="17" spans="1:7" s="12" customFormat="1" ht="30.75" customHeight="1">
      <c r="A17" s="31"/>
      <c r="B17" s="37"/>
      <c r="C17" s="59"/>
      <c r="D17" s="65"/>
      <c r="E17" s="62"/>
      <c r="F17" s="63"/>
      <c r="G17" s="64"/>
    </row>
    <row r="18" spans="1:7" s="12" customFormat="1" ht="21.75" customHeight="1" thickBot="1">
      <c r="A18" s="61"/>
      <c r="B18" s="40" t="s">
        <v>16</v>
      </c>
      <c r="C18" s="60"/>
      <c r="D18" s="66">
        <f>SUM(D16:D17)</f>
        <v>63863</v>
      </c>
      <c r="E18" s="66">
        <f>SUM(E16:E17)</f>
        <v>66417.52</v>
      </c>
      <c r="F18" s="66">
        <f>SUM(F16:F17)</f>
        <v>69074.22080000001</v>
      </c>
      <c r="G18" s="66">
        <f>SUM(G16:G17)</f>
        <v>71837.18963200001</v>
      </c>
    </row>
    <row r="19" spans="1:7" s="12" customFormat="1" ht="21.75" customHeight="1">
      <c r="A19" s="49"/>
      <c r="B19" s="6"/>
      <c r="C19" s="49"/>
      <c r="D19" s="42"/>
      <c r="E19" s="42"/>
      <c r="F19" s="42"/>
      <c r="G19" s="42"/>
    </row>
    <row r="20" spans="1:7" s="12" customFormat="1" ht="18" customHeight="1">
      <c r="A20" s="6"/>
      <c r="B20" s="6"/>
      <c r="C20" s="6"/>
      <c r="D20" s="42"/>
      <c r="E20" s="42"/>
      <c r="F20" s="42"/>
      <c r="G20" s="42"/>
    </row>
    <row r="21" spans="1:7" s="12" customFormat="1" ht="21.75" customHeight="1" thickBot="1">
      <c r="A21" s="5" t="s">
        <v>17</v>
      </c>
      <c r="B21" s="6"/>
      <c r="C21" s="3"/>
      <c r="D21" s="3"/>
      <c r="E21" s="3"/>
      <c r="F21" s="3"/>
      <c r="G21" s="3"/>
    </row>
    <row r="22" spans="1:7" s="12" customFormat="1" ht="21.75" customHeight="1">
      <c r="A22" s="27" t="s">
        <v>7</v>
      </c>
      <c r="B22" s="28" t="s">
        <v>8</v>
      </c>
      <c r="C22" s="28" t="s">
        <v>18</v>
      </c>
      <c r="D22" s="28" t="s">
        <v>10</v>
      </c>
      <c r="E22" s="28" t="s">
        <v>11</v>
      </c>
      <c r="F22" s="29" t="s">
        <v>12</v>
      </c>
      <c r="G22" s="30" t="s">
        <v>13</v>
      </c>
    </row>
    <row r="23" spans="1:7" s="12" customFormat="1" ht="21.75" customHeight="1">
      <c r="A23" s="31"/>
      <c r="B23" s="33" t="s">
        <v>14</v>
      </c>
      <c r="C23" s="33"/>
      <c r="D23" s="34"/>
      <c r="E23" s="34"/>
      <c r="F23" s="35"/>
      <c r="G23" s="36"/>
    </row>
    <row r="24" spans="1:7" s="12" customFormat="1" ht="21.75" customHeight="1">
      <c r="A24" s="31" t="s">
        <v>25</v>
      </c>
      <c r="B24" s="37">
        <v>10</v>
      </c>
      <c r="C24" s="33" t="s">
        <v>29</v>
      </c>
      <c r="D24" s="73">
        <v>95688.856</v>
      </c>
      <c r="E24" s="62">
        <f>D24*1.04</f>
        <v>99516.41024</v>
      </c>
      <c r="F24" s="62">
        <f>E24*1.04</f>
        <v>103497.0666496</v>
      </c>
      <c r="G24" s="62">
        <f>F24*1.04</f>
        <v>107636.949315584</v>
      </c>
    </row>
    <row r="25" spans="1:7" s="12" customFormat="1" ht="21.75" customHeight="1">
      <c r="A25" s="31"/>
      <c r="B25" s="37"/>
      <c r="C25" s="33"/>
      <c r="D25" s="65"/>
      <c r="E25" s="62"/>
      <c r="F25" s="63"/>
      <c r="G25" s="64"/>
    </row>
    <row r="26" spans="1:7" s="12" customFormat="1" ht="21.75" customHeight="1">
      <c r="A26" s="31"/>
      <c r="B26" s="38"/>
      <c r="C26" s="33"/>
      <c r="D26" s="62"/>
      <c r="E26" s="62"/>
      <c r="F26" s="63"/>
      <c r="G26" s="64"/>
    </row>
    <row r="27" spans="1:8" s="12" customFormat="1" ht="21.75" customHeight="1" thickBot="1">
      <c r="A27" s="39"/>
      <c r="B27" s="41"/>
      <c r="C27" s="41"/>
      <c r="D27" s="66">
        <f>D24+D25+D26</f>
        <v>95688.856</v>
      </c>
      <c r="E27" s="66">
        <f>E24+E25+E26</f>
        <v>99516.41024</v>
      </c>
      <c r="F27" s="66">
        <f>F24+F25+F26</f>
        <v>103497.0666496</v>
      </c>
      <c r="G27" s="66">
        <f>G24+G25+G26</f>
        <v>107636.949315584</v>
      </c>
      <c r="H27" s="44"/>
    </row>
    <row r="28" spans="1:8" s="12" customFormat="1" ht="21.75" customHeight="1">
      <c r="A28" s="6"/>
      <c r="B28" s="6"/>
      <c r="C28" s="6"/>
      <c r="D28" s="42"/>
      <c r="E28" s="42"/>
      <c r="F28" s="42"/>
      <c r="G28" s="42"/>
      <c r="H28" s="44"/>
    </row>
    <row r="29" spans="1:7" s="12" customFormat="1" ht="15" customHeight="1">
      <c r="A29" s="3"/>
      <c r="B29" s="3"/>
      <c r="C29" s="3"/>
      <c r="D29" s="7"/>
      <c r="E29" s="7"/>
      <c r="F29" s="7"/>
      <c r="G29" s="7"/>
    </row>
    <row r="30" spans="1:7" s="12" customFormat="1" ht="21.75" customHeight="1" thickBot="1">
      <c r="A30" s="45" t="s">
        <v>20</v>
      </c>
      <c r="B30" s="6"/>
      <c r="C30" s="6"/>
      <c r="D30" s="3"/>
      <c r="E30" s="3"/>
      <c r="F30" s="3"/>
      <c r="G30" s="3"/>
    </row>
    <row r="31" spans="1:9" s="12" customFormat="1" ht="21.75" customHeight="1">
      <c r="A31" s="46"/>
      <c r="B31" s="47"/>
      <c r="C31" s="48"/>
      <c r="D31" s="28" t="s">
        <v>10</v>
      </c>
      <c r="E31" s="28" t="s">
        <v>11</v>
      </c>
      <c r="F31" s="29" t="s">
        <v>12</v>
      </c>
      <c r="G31" s="30" t="s">
        <v>13</v>
      </c>
      <c r="H31" s="49"/>
      <c r="I31" s="49"/>
    </row>
    <row r="32" spans="1:9" s="12" customFormat="1" ht="21.75" customHeight="1">
      <c r="A32" s="1" t="s">
        <v>22</v>
      </c>
      <c r="B32" s="51"/>
      <c r="C32" s="52"/>
      <c r="D32" s="67">
        <v>85453.406</v>
      </c>
      <c r="E32" s="67">
        <f aca="true" t="shared" si="0" ref="E32:G33">D32*1.04</f>
        <v>88871.54224000001</v>
      </c>
      <c r="F32" s="67">
        <f t="shared" si="0"/>
        <v>92426.40392960001</v>
      </c>
      <c r="G32" s="67">
        <f t="shared" si="0"/>
        <v>96123.46008678402</v>
      </c>
      <c r="H32" s="49"/>
      <c r="I32" s="49"/>
    </row>
    <row r="33" spans="1:9" s="12" customFormat="1" ht="21.75" customHeight="1">
      <c r="A33" s="1" t="s">
        <v>27</v>
      </c>
      <c r="B33" s="50"/>
      <c r="C33" s="43"/>
      <c r="D33" s="62">
        <v>10235.45</v>
      </c>
      <c r="E33" s="67">
        <f t="shared" si="0"/>
        <v>10644.868</v>
      </c>
      <c r="F33" s="67">
        <f t="shared" si="0"/>
        <v>11070.66272</v>
      </c>
      <c r="G33" s="67">
        <f t="shared" si="0"/>
        <v>11513.489228800001</v>
      </c>
      <c r="H33" s="53"/>
      <c r="I33" s="53"/>
    </row>
    <row r="34" spans="1:9" s="12" customFormat="1" ht="21.75" customHeight="1">
      <c r="A34" s="1" t="s">
        <v>23</v>
      </c>
      <c r="B34" s="50"/>
      <c r="C34" s="43"/>
      <c r="D34" s="62"/>
      <c r="E34" s="62"/>
      <c r="F34" s="63"/>
      <c r="G34" s="64"/>
      <c r="H34" s="53"/>
      <c r="I34" s="53"/>
    </row>
    <row r="35" spans="1:7" s="12" customFormat="1" ht="21.75" customHeight="1">
      <c r="A35" s="1" t="s">
        <v>24</v>
      </c>
      <c r="B35" s="32"/>
      <c r="C35" s="43"/>
      <c r="D35" s="62"/>
      <c r="E35" s="62"/>
      <c r="F35" s="63"/>
      <c r="G35" s="64"/>
    </row>
    <row r="36" spans="1:7" s="12" customFormat="1" ht="21.75" customHeight="1">
      <c r="A36" s="54"/>
      <c r="B36" s="55"/>
      <c r="C36" s="56"/>
      <c r="D36" s="68"/>
      <c r="E36" s="68"/>
      <c r="F36" s="69"/>
      <c r="G36" s="70"/>
    </row>
    <row r="37" spans="1:9" s="12" customFormat="1" ht="21.75" customHeight="1" thickBot="1">
      <c r="A37" s="39" t="s">
        <v>19</v>
      </c>
      <c r="B37" s="40"/>
      <c r="C37" s="57"/>
      <c r="D37" s="66">
        <f>SUM(D32:D36)</f>
        <v>95688.856</v>
      </c>
      <c r="E37" s="66">
        <f>SUM(E32:E36)</f>
        <v>99516.41024000001</v>
      </c>
      <c r="F37" s="66">
        <f>SUM(F32:F36)</f>
        <v>103497.06664960002</v>
      </c>
      <c r="G37" s="66">
        <f>SUM(G32:G36)</f>
        <v>107636.94931558402</v>
      </c>
      <c r="H37" s="58"/>
      <c r="I37" s="58"/>
    </row>
    <row r="38" spans="1:9" s="12" customFormat="1" ht="21.75" customHeight="1">
      <c r="A38" s="2"/>
      <c r="B38" s="3"/>
      <c r="C38" s="3"/>
      <c r="D38" s="4"/>
      <c r="E38" s="4"/>
      <c r="F38" s="4"/>
      <c r="G38" s="4"/>
      <c r="H38" s="58"/>
      <c r="I38" s="58"/>
    </row>
    <row r="39" spans="1:7" ht="27.75" customHeight="1">
      <c r="A39" s="76"/>
      <c r="B39" s="76"/>
      <c r="C39" s="76"/>
      <c r="D39" s="76"/>
      <c r="E39" s="76"/>
      <c r="F39" s="76"/>
      <c r="G39" s="76"/>
    </row>
  </sheetData>
  <mergeCells count="5">
    <mergeCell ref="A39:G39"/>
    <mergeCell ref="A9:G9"/>
    <mergeCell ref="A10:G10"/>
    <mergeCell ref="A11:G11"/>
    <mergeCell ref="A12:G12"/>
  </mergeCells>
  <printOptions/>
  <pageMargins left="0.75" right="0.75" top="0.89" bottom="0.88" header="0.5" footer="0.5"/>
  <pageSetup fitToHeight="1" fitToWidth="1" horizontalDpi="600" verticalDpi="600" orientation="portrait" scale="71" r:id="rId1"/>
</worksheet>
</file>

<file path=xl/worksheets/sheet2.xml><?xml version="1.0" encoding="utf-8"?>
<worksheet xmlns="http://schemas.openxmlformats.org/spreadsheetml/2006/main" xmlns:r="http://schemas.openxmlformats.org/officeDocument/2006/relationships">
  <dimension ref="A4:C10"/>
  <sheetViews>
    <sheetView workbookViewId="0" topLeftCell="A1">
      <selection activeCell="C10" sqref="C10"/>
    </sheetView>
  </sheetViews>
  <sheetFormatPr defaultColWidth="9.140625" defaultRowHeight="12.75"/>
  <cols>
    <col min="1" max="1" width="19.421875" style="0" customWidth="1"/>
    <col min="2" max="2" width="10.8515625" style="73" customWidth="1"/>
  </cols>
  <sheetData>
    <row r="4" spans="1:2" ht="12.75">
      <c r="A4" t="s">
        <v>38</v>
      </c>
      <c r="B4" s="74">
        <f>66128+(251*24)+3618</f>
        <v>75770</v>
      </c>
    </row>
    <row r="5" spans="1:2" ht="12.75">
      <c r="A5" t="s">
        <v>35</v>
      </c>
      <c r="B5" s="73">
        <f>B4*0.0765</f>
        <v>5796.405</v>
      </c>
    </row>
    <row r="6" spans="1:2" ht="12.75">
      <c r="A6" t="s">
        <v>36</v>
      </c>
      <c r="B6" s="73">
        <f>B4*0.0513</f>
        <v>3887.0009999999997</v>
      </c>
    </row>
    <row r="7" spans="1:3" ht="12.75">
      <c r="A7" t="s">
        <v>39</v>
      </c>
      <c r="B7" s="73">
        <f>414.66+886.98+1338.99+663.82</f>
        <v>3304.4500000000003</v>
      </c>
      <c r="C7" s="75">
        <f>SUM(B4:B6)</f>
        <v>85453.406</v>
      </c>
    </row>
    <row r="8" spans="1:2" ht="12.75">
      <c r="A8" t="s">
        <v>40</v>
      </c>
      <c r="B8" s="73">
        <v>1687</v>
      </c>
    </row>
    <row r="9" spans="1:2" ht="12.75">
      <c r="A9" t="s">
        <v>37</v>
      </c>
      <c r="B9" s="73">
        <v>5244</v>
      </c>
    </row>
    <row r="10" spans="2:3" ht="12.75">
      <c r="B10" s="73">
        <f>SUM(B4:B9)</f>
        <v>95688.856</v>
      </c>
      <c r="C10" s="75">
        <f>SUM(B7:B9)</f>
        <v>10235.45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2005-05-13T18:14:55Z</cp:lastPrinted>
  <dcterms:created xsi:type="dcterms:W3CDTF">1999-06-02T23:29:55Z</dcterms:created>
  <dcterms:modified xsi:type="dcterms:W3CDTF">2007-09-11T20:49:38Z</dcterms:modified>
  <cp:category/>
  <cp:version/>
  <cp:contentType/>
  <cp:contentStatus/>
</cp:coreProperties>
</file>