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CSP" sheetId="1" r:id="rId1"/>
  </sheets>
  <externalReferences>
    <externalReference r:id="rId4"/>
  </externalReferences>
  <definedNames>
    <definedName name="_xlnm.Print_Area" localSheetId="0">'CSP'!$A$1:$H$34</definedName>
  </definedNames>
  <calcPr fullCalcOnLoad="1"/>
</workbook>
</file>

<file path=xl/sharedStrings.xml><?xml version="1.0" encoding="utf-8"?>
<sst xmlns="http://schemas.openxmlformats.org/spreadsheetml/2006/main" count="37" uniqueCount="31">
  <si>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</si>
  <si>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</si>
  <si>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</si>
  <si>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</si>
  <si>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</si>
  <si>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</si>
  <si>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</si>
  <si>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</si>
  <si>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</si>
  <si>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</si>
  <si>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</si>
  <si>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</si>
  <si>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</si>
  <si>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</si>
  <si>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</si>
  <si>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</si>
  <si>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Title:   South Kirkland Park and Ride Transit Oriented Development</t>
  </si>
  <si>
    <t>Affected Agency and/or Agencies:   DOT</t>
  </si>
  <si>
    <t>Note Prepared By:  Gary Prince</t>
  </si>
  <si>
    <t>Transportation</t>
  </si>
  <si>
    <t>Note Reviewed By:   Jill Krecklow</t>
  </si>
  <si>
    <t>Transit Capital Fund</t>
  </si>
  <si>
    <t>FTA Grant</t>
  </si>
  <si>
    <t>Public Transportation</t>
  </si>
  <si>
    <t>Developer</t>
  </si>
  <si>
    <t>Salaries and Wages</t>
  </si>
  <si>
    <t>Services &amp; Other</t>
  </si>
  <si>
    <t>Contingency</t>
  </si>
  <si>
    <t>Consultant costs include legal, engineering review.</t>
  </si>
  <si>
    <t>Labor and equipment costs include security and cameras, IT connections, and oversight costs</t>
  </si>
  <si>
    <t>Appropriation authority $7,624,678, projected final expenditures $8,824,260.   Values indicated above are on a cash flow basis.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</si>
</sst>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14" xfId="0" applyFont="1" applyBorder="1" applyAlignment="1">
      <alignment horizontal="centerContinuous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/>
    </xf>
    <xf numFmtId="3" fontId="2" fillId="0" borderId="19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3" fontId="2" fillId="0" borderId="19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0" fontId="2" fillId="0" borderId="20" xfId="0" applyFont="1" applyBorder="1" applyAlignment="1">
      <alignment/>
    </xf>
    <xf numFmtId="0" fontId="2" fillId="0" borderId="19" xfId="0" applyFont="1" applyBorder="1" applyAlignment="1" quotePrefix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3" fontId="2" fillId="0" borderId="21" xfId="0" applyNumberFormat="1" applyFont="1" applyBorder="1" applyAlignment="1">
      <alignment/>
    </xf>
    <xf numFmtId="3" fontId="2" fillId="0" borderId="21" xfId="0" applyNumberFormat="1" applyFont="1" applyBorder="1" applyAlignment="1">
      <alignment horizontal="right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/>
    </xf>
    <xf numFmtId="3" fontId="2" fillId="0" borderId="28" xfId="0" applyNumberFormat="1" applyFont="1" applyBorder="1" applyAlignment="1">
      <alignment/>
    </xf>
    <xf numFmtId="3" fontId="2" fillId="0" borderId="28" xfId="0" applyNumberFormat="1" applyFont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165" fontId="2" fillId="0" borderId="19" xfId="42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3" fontId="4" fillId="0" borderId="31" xfId="0" applyNumberFormat="1" applyFont="1" applyBorder="1" applyAlignment="1">
      <alignment/>
    </xf>
    <xf numFmtId="3" fontId="4" fillId="0" borderId="40" xfId="0" applyNumberFormat="1" applyFont="1" applyBorder="1" applyAlignment="1">
      <alignment/>
    </xf>
    <xf numFmtId="0" fontId="2" fillId="0" borderId="0" xfId="0" applyFont="1" applyAlignment="1" quotePrefix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4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organK\Local%20Settings\Temporary%20Internet%20Files\Content.Outlook\5F03ZX31\S%20%20Kirkland%20Budget%205-30-2012%20backup%20to%20fiscal%20note%20not%20for%20transmitt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. Kirkland Budget V1"/>
      <sheetName val="S. Kirkland V2"/>
      <sheetName val="Witt Notes"/>
    </sheetNames>
    <sheetDataSet>
      <sheetData sheetId="1">
        <row r="139">
          <cell r="E139">
            <v>211662.08879919272</v>
          </cell>
          <cell r="F139">
            <v>127551.82643794148</v>
          </cell>
        </row>
        <row r="143">
          <cell r="F143">
            <v>350000</v>
          </cell>
        </row>
        <row r="144">
          <cell r="F144">
            <v>300000</v>
          </cell>
        </row>
        <row r="145">
          <cell r="E145">
            <v>351414.5247225025</v>
          </cell>
          <cell r="F145">
            <v>843546.0322906156</v>
          </cell>
          <cell r="G145">
            <v>4621.442986881937</v>
          </cell>
        </row>
        <row r="156">
          <cell r="E156">
            <v>150659.04137235114</v>
          </cell>
          <cell r="F156">
            <v>90580.28254288597</v>
          </cell>
          <cell r="G156">
            <v>4621.442986881937</v>
          </cell>
        </row>
        <row r="157">
          <cell r="E157">
            <v>200755.48335015136</v>
          </cell>
          <cell r="F157">
            <v>102965.74974772957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  <col min="10" max="10" width="15.140625" style="0" customWidth="1"/>
  </cols>
  <sheetData>
    <row r="1" spans="1:10" ht="15.75">
      <c r="A1" s="1"/>
      <c r="B1" s="2"/>
      <c r="C1" s="2"/>
      <c r="D1" s="53" t="s">
        <v>0</v>
      </c>
      <c r="E1" s="3"/>
      <c r="F1" s="2"/>
      <c r="G1" s="2"/>
      <c r="H1" s="2"/>
      <c r="I1" s="1"/>
      <c r="J1" s="1"/>
    </row>
    <row r="2" spans="1:9" ht="14.25" thickBot="1">
      <c r="A2" s="3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15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16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17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18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20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1</v>
      </c>
      <c r="C9" s="19"/>
      <c r="D9" s="19"/>
      <c r="E9" s="19"/>
      <c r="F9" s="19"/>
      <c r="G9" s="19"/>
      <c r="H9" s="19"/>
    </row>
    <row r="10" spans="1:8" ht="18" customHeight="1" thickBot="1">
      <c r="A10" s="52" t="s">
        <v>2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7" t="s">
        <v>3</v>
      </c>
      <c r="B11" s="38"/>
      <c r="C11" s="39" t="s">
        <v>4</v>
      </c>
      <c r="D11" s="39" t="s">
        <v>5</v>
      </c>
      <c r="E11" s="39" t="s">
        <v>6</v>
      </c>
      <c r="F11" s="39">
        <v>2013</v>
      </c>
      <c r="G11" s="40">
        <v>2014</v>
      </c>
      <c r="H11" s="41">
        <v>2015</v>
      </c>
    </row>
    <row r="12" spans="1:8" ht="18" customHeight="1">
      <c r="A12" s="42"/>
      <c r="B12" s="20"/>
      <c r="C12" s="21" t="s">
        <v>7</v>
      </c>
      <c r="D12" s="21" t="s">
        <v>8</v>
      </c>
      <c r="E12" s="62"/>
      <c r="F12" s="62"/>
      <c r="G12" s="63"/>
      <c r="H12" s="64"/>
    </row>
    <row r="13" spans="1:8" ht="18" customHeight="1">
      <c r="A13" s="42" t="s">
        <v>21</v>
      </c>
      <c r="B13" s="20"/>
      <c r="C13" s="24">
        <v>3641</v>
      </c>
      <c r="D13" s="21" t="s">
        <v>22</v>
      </c>
      <c r="E13" s="23">
        <f>'[1]S. Kirkland V2'!E139+'[1]S. Kirkland V2'!E143+'[1]S. Kirkland V2'!E144</f>
        <v>211662.08879919272</v>
      </c>
      <c r="F13" s="23">
        <f>'[1]S. Kirkland V2'!F139+'[1]S. Kirkland V2'!F143+'[1]S. Kirkland V2'!F144</f>
        <v>777551.8264379415</v>
      </c>
      <c r="G13" s="35"/>
      <c r="H13" s="43"/>
    </row>
    <row r="14" spans="1:8" ht="18" customHeight="1">
      <c r="A14" s="42"/>
      <c r="B14" s="20"/>
      <c r="C14" s="24"/>
      <c r="D14" s="21"/>
      <c r="E14" s="23"/>
      <c r="F14" s="23"/>
      <c r="G14" s="35"/>
      <c r="H14" s="43"/>
    </row>
    <row r="15" spans="1:8" ht="18" customHeight="1">
      <c r="A15" s="42"/>
      <c r="B15" s="20"/>
      <c r="C15" s="24"/>
      <c r="D15" s="22"/>
      <c r="E15" s="25"/>
      <c r="F15" s="25"/>
      <c r="G15" s="36"/>
      <c r="H15" s="44"/>
    </row>
    <row r="16" spans="1:8" ht="18" customHeight="1" thickBot="1">
      <c r="A16" s="45"/>
      <c r="B16" s="46" t="s">
        <v>9</v>
      </c>
      <c r="C16" s="47"/>
      <c r="D16" s="47"/>
      <c r="E16" s="65">
        <f>SUM(E13:E14)</f>
        <v>211662.08879919272</v>
      </c>
      <c r="F16" s="65">
        <f>SUM(F13:F14)</f>
        <v>777551.8264379415</v>
      </c>
      <c r="G16" s="65"/>
      <c r="H16" s="66"/>
    </row>
    <row r="17" spans="1:8" ht="18" customHeight="1">
      <c r="A17" s="19"/>
      <c r="B17" s="19"/>
      <c r="C17" s="19"/>
      <c r="D17" s="19"/>
      <c r="E17" s="26"/>
      <c r="F17" s="26"/>
      <c r="G17" s="26"/>
      <c r="H17" s="26"/>
    </row>
    <row r="18" spans="1:8" ht="18" customHeight="1" thickBot="1">
      <c r="A18" s="51" t="s">
        <v>10</v>
      </c>
      <c r="B18" s="14"/>
      <c r="C18" s="14"/>
      <c r="D18" s="19"/>
      <c r="E18" s="19"/>
      <c r="F18" s="19"/>
      <c r="G18" s="19"/>
      <c r="H18" s="19"/>
    </row>
    <row r="19" spans="1:8" ht="18" customHeight="1">
      <c r="A19" s="37" t="s">
        <v>3</v>
      </c>
      <c r="B19" s="38"/>
      <c r="C19" s="39" t="s">
        <v>4</v>
      </c>
      <c r="D19" s="39" t="s">
        <v>11</v>
      </c>
      <c r="E19" s="39" t="s">
        <v>6</v>
      </c>
      <c r="F19" s="39">
        <v>2013</v>
      </c>
      <c r="G19" s="40">
        <v>2014</v>
      </c>
      <c r="H19" s="41">
        <v>2015</v>
      </c>
    </row>
    <row r="20" spans="1:8" ht="18" customHeight="1">
      <c r="A20" s="42"/>
      <c r="B20" s="27"/>
      <c r="C20" s="21" t="s">
        <v>7</v>
      </c>
      <c r="D20" s="21"/>
      <c r="E20" s="62"/>
      <c r="F20" s="62"/>
      <c r="G20" s="63"/>
      <c r="H20" s="64"/>
    </row>
    <row r="21" spans="1:8" ht="18" customHeight="1">
      <c r="A21" s="42"/>
      <c r="B21" s="27"/>
      <c r="C21" s="24"/>
      <c r="D21" s="28"/>
      <c r="E21" s="25"/>
      <c r="F21" s="25"/>
      <c r="G21" s="35"/>
      <c r="H21" s="43"/>
    </row>
    <row r="22" spans="1:8" ht="18" customHeight="1">
      <c r="A22" s="42" t="s">
        <v>23</v>
      </c>
      <c r="B22" s="27"/>
      <c r="C22" s="24">
        <v>3641</v>
      </c>
      <c r="D22" s="21" t="s">
        <v>19</v>
      </c>
      <c r="E22" s="23">
        <f>'[1]S. Kirkland V2'!E145</f>
        <v>351414.5247225025</v>
      </c>
      <c r="F22" s="23">
        <f>'[1]S. Kirkland V2'!F145</f>
        <v>843546.0322906156</v>
      </c>
      <c r="G22" s="23">
        <f>'[1]S. Kirkland V2'!G145</f>
        <v>4621.442986881937</v>
      </c>
      <c r="H22" s="43"/>
    </row>
    <row r="23" spans="1:8" ht="18" customHeight="1" thickBot="1">
      <c r="A23" s="45"/>
      <c r="B23" s="46" t="s">
        <v>12</v>
      </c>
      <c r="C23" s="47"/>
      <c r="D23" s="47"/>
      <c r="E23" s="65">
        <f>E22</f>
        <v>351414.5247225025</v>
      </c>
      <c r="F23" s="65">
        <f>F22</f>
        <v>843546.0322906156</v>
      </c>
      <c r="G23" s="65">
        <f>G22</f>
        <v>4621.442986881937</v>
      </c>
      <c r="H23" s="66"/>
    </row>
    <row r="24" spans="1:9" ht="18" customHeight="1">
      <c r="A24" s="19"/>
      <c r="B24" s="19"/>
      <c r="C24" s="19"/>
      <c r="D24" s="19"/>
      <c r="E24" s="26"/>
      <c r="F24" s="26"/>
      <c r="G24" s="26"/>
      <c r="H24" s="26"/>
      <c r="I24" s="61"/>
    </row>
    <row r="25" spans="1:8" ht="18" customHeight="1" thickBot="1">
      <c r="A25" s="51" t="s">
        <v>13</v>
      </c>
      <c r="B25" s="14"/>
      <c r="C25" s="14"/>
      <c r="D25" s="14"/>
      <c r="E25" s="19"/>
      <c r="F25" s="19"/>
      <c r="G25" s="19"/>
      <c r="H25" s="19"/>
    </row>
    <row r="26" spans="1:8" ht="18" customHeight="1">
      <c r="A26" s="37"/>
      <c r="B26" s="38"/>
      <c r="C26" s="48"/>
      <c r="D26" s="49"/>
      <c r="E26" s="39" t="s">
        <v>6</v>
      </c>
      <c r="F26" s="39">
        <v>2013</v>
      </c>
      <c r="G26" s="40">
        <v>2014</v>
      </c>
      <c r="H26" s="41">
        <v>2015</v>
      </c>
    </row>
    <row r="27" spans="1:10" ht="18" customHeight="1">
      <c r="A27" s="42" t="s">
        <v>24</v>
      </c>
      <c r="B27" s="20"/>
      <c r="C27" s="29"/>
      <c r="D27" s="30"/>
      <c r="E27" s="60"/>
      <c r="F27" s="60">
        <v>350000</v>
      </c>
      <c r="G27" s="63"/>
      <c r="H27" s="64"/>
      <c r="I27" s="31"/>
      <c r="J27" s="31"/>
    </row>
    <row r="28" spans="1:10" ht="18" customHeight="1">
      <c r="A28" s="42" t="s">
        <v>25</v>
      </c>
      <c r="B28" s="20"/>
      <c r="C28" s="20"/>
      <c r="D28" s="27"/>
      <c r="E28" s="60">
        <f>'[1]S. Kirkland V2'!E157</f>
        <v>200755.48335015136</v>
      </c>
      <c r="F28" s="60">
        <f>'[1]S. Kirkland V2'!F157</f>
        <v>102965.74974772957</v>
      </c>
      <c r="G28" s="35"/>
      <c r="H28" s="43"/>
      <c r="I28" s="31"/>
      <c r="J28" s="31"/>
    </row>
    <row r="29" spans="1:10" ht="18" customHeight="1">
      <c r="A29" s="42" t="s">
        <v>26</v>
      </c>
      <c r="B29" s="20"/>
      <c r="C29" s="20"/>
      <c r="D29" s="27"/>
      <c r="E29" s="60">
        <f>'[1]S. Kirkland V2'!E156</f>
        <v>150659.04137235114</v>
      </c>
      <c r="F29" s="60">
        <f>'[1]S. Kirkland V2'!F156</f>
        <v>90580.28254288597</v>
      </c>
      <c r="G29" s="60">
        <f>'[1]S. Kirkland V2'!G156</f>
        <v>4621.442986881937</v>
      </c>
      <c r="H29" s="43"/>
      <c r="I29" s="32"/>
      <c r="J29" s="32"/>
    </row>
    <row r="30" spans="1:10" ht="18" customHeight="1">
      <c r="A30" s="42" t="s">
        <v>27</v>
      </c>
      <c r="B30" s="20"/>
      <c r="C30" s="20"/>
      <c r="D30" s="27"/>
      <c r="E30" s="60"/>
      <c r="F30" s="60">
        <v>300000</v>
      </c>
      <c r="G30" s="35"/>
      <c r="H30" s="43"/>
      <c r="I30" s="32"/>
      <c r="J30" s="32"/>
    </row>
    <row r="31" spans="1:8" ht="18" customHeight="1">
      <c r="A31" s="54"/>
      <c r="B31" s="55"/>
      <c r="C31" s="55"/>
      <c r="D31" s="56"/>
      <c r="E31" s="57"/>
      <c r="F31" s="57"/>
      <c r="G31" s="58"/>
      <c r="H31" s="59"/>
    </row>
    <row r="32" spans="1:8" ht="18" customHeight="1" thickBot="1">
      <c r="A32" s="45" t="s">
        <v>12</v>
      </c>
      <c r="B32" s="46"/>
      <c r="C32" s="46"/>
      <c r="D32" s="50"/>
      <c r="E32" s="65">
        <f>SUM(E27:E30)</f>
        <v>351414.5247225025</v>
      </c>
      <c r="F32" s="65">
        <f>SUM(F27:F30)</f>
        <v>843546.0322906155</v>
      </c>
      <c r="G32" s="65">
        <f>SUM(G27:G30)</f>
        <v>4621.442986881937</v>
      </c>
      <c r="H32" s="66"/>
    </row>
    <row r="33" spans="1:10" ht="18" customHeight="1">
      <c r="A33" s="19" t="s">
        <v>14</v>
      </c>
      <c r="B33" s="19"/>
      <c r="C33" s="19"/>
      <c r="D33" s="19"/>
      <c r="E33" s="26"/>
      <c r="F33" s="26"/>
      <c r="G33" s="26"/>
      <c r="H33" s="26"/>
      <c r="I33" s="33"/>
      <c r="J33" s="33"/>
    </row>
    <row r="34" spans="1:10" ht="18" customHeight="1">
      <c r="A34" s="70" t="s">
        <v>30</v>
      </c>
      <c r="C34" s="19"/>
      <c r="D34" s="19"/>
      <c r="E34" s="26"/>
      <c r="F34" s="26"/>
      <c r="G34" s="26"/>
      <c r="H34" s="26"/>
      <c r="I34" s="33"/>
      <c r="J34" s="33"/>
    </row>
    <row r="35" spans="1:10" ht="13.5">
      <c r="A35" s="19" t="s">
        <v>28</v>
      </c>
      <c r="C35" s="19"/>
      <c r="D35" s="19"/>
      <c r="E35" s="26"/>
      <c r="F35" s="26"/>
      <c r="G35" s="26"/>
      <c r="H35" s="26"/>
      <c r="I35" s="33"/>
      <c r="J35" s="33"/>
    </row>
    <row r="36" spans="1:10" ht="13.5">
      <c r="A36" s="19" t="s">
        <v>29</v>
      </c>
      <c r="C36" s="19"/>
      <c r="D36" s="19"/>
      <c r="E36" s="19"/>
      <c r="F36" s="19"/>
      <c r="G36" s="19"/>
      <c r="H36" s="19"/>
      <c r="I36" s="33"/>
      <c r="J36" s="33"/>
    </row>
    <row r="37" spans="1:8" ht="13.5">
      <c r="A37" s="19"/>
      <c r="C37" s="19"/>
      <c r="D37" s="19"/>
      <c r="E37" s="19"/>
      <c r="F37" s="19"/>
      <c r="G37" s="19"/>
      <c r="H37" s="19"/>
    </row>
    <row r="38" spans="1:8" ht="13.5">
      <c r="A38" s="67"/>
      <c r="B38" s="19"/>
      <c r="C38" s="19"/>
      <c r="D38" s="19"/>
      <c r="E38" s="26"/>
      <c r="F38" s="26"/>
      <c r="G38" s="26"/>
      <c r="H38" s="26"/>
    </row>
    <row r="39" ht="12.75">
      <c r="A39" s="68"/>
    </row>
    <row r="40" ht="12.75">
      <c r="A40" s="69"/>
    </row>
  </sheetData>
  <sheetProtection/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Allende, Angel</cp:lastModifiedBy>
  <cp:lastPrinted>2012-04-12T23:40:05Z</cp:lastPrinted>
  <dcterms:created xsi:type="dcterms:W3CDTF">1999-06-02T23:29:55Z</dcterms:created>
  <dcterms:modified xsi:type="dcterms:W3CDTF">2012-05-31T17:24:57Z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NewReviewCycle">
    <vt:lpwstr/>
  </property>
</Properties>
</file>