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36616" yWindow="64516" windowWidth="29040" windowHeight="158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  <extLst/>
</workbook>
</file>

<file path=xl/sharedStrings.xml><?xml version="1.0" encoding="utf-8"?>
<sst xmlns="http://schemas.openxmlformats.org/spreadsheetml/2006/main" count="683" uniqueCount="170">
  <si>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</si>
  <si>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</si>
  <si>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</si>
  <si>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</si>
  <si>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</si>
  <si>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</si>
  <si>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</si>
  <si>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</si>
  <si>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</si>
  <si>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</si>
  <si>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</si>
  <si>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</si>
  <si>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</si>
  <si>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</si>
  <si>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</si>
  <si>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</si>
  <si>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</si>
  <si>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</si>
  <si>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</si>
  <si>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</si>
  <si>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</si>
  <si>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</si>
  <si>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</si>
  <si>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</si>
  <si>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</si>
  <si>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</si>
  <si>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</si>
  <si>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</si>
  <si>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</si>
  <si>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</si>
  <si>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</si>
  <si>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</si>
  <si>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</si>
  <si>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</si>
  <si>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</si>
  <si>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</si>
  <si>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</si>
  <si>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</si>
  <si>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</si>
  <si>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</si>
  <si>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</si>
  <si>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</si>
  <si>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</si>
  <si>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</si>
  <si>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</si>
  <si>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</si>
  <si>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</si>
  <si>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</si>
  <si>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</si>
  <si>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</si>
  <si>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</si>
  <si>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</si>
  <si>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</si>
  <si>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</si>
  <si>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</si>
  <si>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</si>
  <si>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</si>
  <si>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</si>
  <si>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</si>
  <si>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</si>
  <si>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</si>
  <si>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</si>
  <si>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</si>
  <si>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</si>
  <si>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</si>
  <si>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</si>
  <si>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</si>
  <si>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</si>
  <si>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</si>
  <si>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</si>
  <si>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</si>
  <si>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</si>
  <si>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</si>
  <si>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</si>
  <si>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</si>
  <si>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</si>
  <si>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</si>
  <si>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</si>
  <si>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</si>
  <si>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</si>
  <si>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</si>
  <si>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</si>
  <si>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</si>
  <si>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</si>
  <si>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</si>
  <si>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</si>
  <si>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</si>
  <si>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</si>
  <si>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</si>
  <si>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</si>
  <si>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</si>
  <si>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</si>
  <si>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</si>
  <si>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</si>
  <si>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</si>
  <si>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</si>
  <si>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</si>
  <si>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</si>
  <si>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</si>
  <si>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</si>
  <si>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</si>
  <si>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</si>
  <si>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</si>
  <si>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</si>
  <si>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</si>
  <si>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</si>
  <si>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</si>
  <si>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</si>
  <si>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</si>
  <si>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</si>
  <si>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</si>
  <si>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</si>
  <si>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</si>
  <si>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</si>
  <si>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</si>
  <si>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</si>
  <si>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</si>
  <si>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</si>
  <si>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</si>
  <si>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</si>
  <si>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</si>
  <si>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</si>
  <si>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</si>
  <si>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</si>
  <si>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</si>
  <si>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</si>
  <si>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</si>
  <si>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</si>
  <si>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</si>
  <si>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</si>
  <si>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</si>
  <si>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</si>
  <si>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</si>
  <si>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</si>
  <si>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</si>
  <si>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</si>
  <si>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</si>
  <si>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</si>
  <si>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</si>
  <si>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</si>
  <si>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</si>
  <si>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</si>
  <si>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</si>
  <si>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</si>
  <si>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</si>
  <si>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</si>
  <si>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</si>
  <si>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</si>
  <si>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</si>
  <si>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</si>
  <si>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</si>
  <si>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</si>
  <si>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</si>
  <si>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</si>
  <si>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</si>
  <si>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</si>
  <si>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</si>
  <si>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Puget Sound Energy Easement over portion of Factoria Transfer Station</t>
  </si>
  <si>
    <t>Easement - PSE Energize Eastside Project</t>
  </si>
  <si>
    <t xml:space="preserve">Easement  </t>
  </si>
  <si>
    <t>Stand Alone</t>
  </si>
  <si>
    <t>Carolyn Mock / Steve Rizika</t>
  </si>
  <si>
    <t>10/9/19</t>
  </si>
  <si>
    <t>DNRP / Solid Waste</t>
  </si>
  <si>
    <t>36291 Property Easements</t>
  </si>
  <si>
    <t>1126963</t>
  </si>
  <si>
    <t>DNRP</t>
  </si>
  <si>
    <t>A72000</t>
  </si>
  <si>
    <t>- PSE has paid the nonrefundable application fee.</t>
  </si>
  <si>
    <t>Sid Bender/PSB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</si>
</sst>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E20" sqref="E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163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120000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163</v>
      </c>
      <c r="H21" s="144"/>
      <c r="I21" s="145"/>
      <c r="J21" s="146" t="s">
        <v>167</v>
      </c>
      <c r="K21" s="146" t="s">
        <v>166</v>
      </c>
      <c r="L21" s="146">
        <v>4040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335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165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 t="s">
        <v>163</v>
      </c>
      <c r="D58" s="158" t="s">
        <v>165</v>
      </c>
      <c r="E58" s="352" t="s">
        <v>164</v>
      </c>
      <c r="F58" s="353"/>
      <c r="G58" s="151">
        <v>120000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168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1126963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C10" sqref="C10:S1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Easement - PSE Energize Eastside Project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>DNRP / Solid Waste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120000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 / Steve Rizika</v>
      </c>
      <c r="E8" s="292"/>
      <c r="F8" s="408" t="s">
        <v>8</v>
      </c>
      <c r="G8" s="408"/>
      <c r="H8" s="329" t="str">
        <f>IF('2a.  Simple Form Data Entry'!G15=""," ",'2a.  Simple Form Data Entry'!G16)</f>
        <v>10/9/19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 xml:space="preserve">Easement  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 t="s">
        <v>169</v>
      </c>
      <c r="D9" s="292"/>
      <c r="E9" s="292"/>
      <c r="F9" s="408" t="s">
        <v>13</v>
      </c>
      <c r="G9" s="408"/>
      <c r="H9" s="470">
        <v>43787</v>
      </c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53" t="str">
        <f>IF('2a.  Simple Form Data Entry'!G10=""," ",'2a.  Simple Form Data Entry'!G10)</f>
        <v>Puget Sound Energy Easement over portion of Factoria Transfer Station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DNRP / Solid Waste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A72000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DNRP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4040</v>
      </c>
      <c r="G25" s="90" t="str">
        <f>IF(A25="","   ",'2a.  Simple Form Data Entry'!D58)</f>
        <v>1126963</v>
      </c>
      <c r="H25" s="196" t="str">
        <f>IF('2a.  Simple Form Data Entry'!E58="","   ",'2a.  Simple Form Data Entry'!E58)</f>
        <v>36291 Property Easements</v>
      </c>
      <c r="I25" s="80">
        <f>'2a.  Simple Form Data Entry'!N58</f>
        <v>0</v>
      </c>
      <c r="J25" s="80">
        <f>'2a.  Simple Form Data Entry'!G58</f>
        <v>120000</v>
      </c>
      <c r="K25" s="80">
        <f>'2a.  Simple Form Data Entry'!H58</f>
        <v>0</v>
      </c>
      <c r="L25" s="80">
        <f>J25+K25</f>
        <v>120000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120000</v>
      </c>
      <c r="K31" s="56">
        <f t="shared" si="3"/>
        <v>0</v>
      </c>
      <c r="L31" s="56">
        <f t="shared" si="2"/>
        <v>120000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 xml:space="preserve">   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51" t="str">
        <f>CONCATENATE(L24," Appropriation Change")</f>
        <v>2019 / 2020 Appropriation Change</v>
      </c>
      <c r="P101" s="42"/>
      <c r="Q101" s="314"/>
      <c r="R101" s="433" t="s">
        <v>137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2" t="str">
        <f>IF('2a.  Simple Form Data Entry'!G39="Y","See note 5 below.",'2a.  Simple Form Data Entry'!D43)</f>
        <v>An NPV analysis was not performed because …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150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PSE has paid the nonrefundable application fee.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.5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51" t="str">
        <f>CONCATENATE(L34," Appropriation Change")</f>
        <v>2019 / 2020 Appropriation Change</v>
      </c>
      <c r="O112" s="303"/>
      <c r="P112" s="303"/>
      <c r="Q112" s="303"/>
      <c r="R112" s="433" t="s">
        <v>138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150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Props1.xml><?xml version="1.0" encoding="utf-8"?>
<ds:datastoreItem xmlns:ds="http://schemas.openxmlformats.org/officeDocument/2006/customXml" ds:itemID="{915CBCC1-4D16-4FD8-A58D-DB905FE7F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cc811197-5a73-4d86-a206-c117da05ddaa"/>
    <ds:schemaRef ds:uri="http://schemas.microsoft.com/sharepoint/v3"/>
    <ds:schemaRef ds:uri="http://purl.org/dc/elements/1.1/"/>
    <ds:schemaRef ds:uri="http://schemas.openxmlformats.org/package/2006/metadata/core-properties"/>
    <ds:schemaRef ds:uri="3b43700d-34ac-408a-a726-6f038be6893b"/>
    <ds:schemaRef ds:uri="http://purl.org/dc/dcmitype/"/>
    <ds:schemaRef ds:uri="308dc21f-8940-46b7-9ee9-f86b439897b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2019-11-18T18:07:26Z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2ab30047-b29c-4ae8-913a-0307f9b41a8c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